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◆03_2022(R04).11.20執行_県知事選挙【共用】\35_投開票結果（HP）\"/>
    </mc:Choice>
  </mc:AlternateContent>
  <bookViews>
    <workbookView xWindow="120" yWindow="45" windowWidth="19440" windowHeight="7650"/>
  </bookViews>
  <sheets>
    <sheet name="知事選" sheetId="4" r:id="rId1"/>
  </sheets>
  <definedNames>
    <definedName name="_xlnm.Print_Area" localSheetId="0">知事選!$A$1:$S$20</definedName>
  </definedNames>
  <calcPr calcId="162913"/>
</workbook>
</file>

<file path=xl/calcChain.xml><?xml version="1.0" encoding="utf-8"?>
<calcChain xmlns="http://schemas.openxmlformats.org/spreadsheetml/2006/main">
  <c r="D6" i="4" l="1"/>
  <c r="L20" i="4" l="1"/>
  <c r="K20" i="4"/>
  <c r="F20" i="4"/>
  <c r="E20" i="4"/>
  <c r="C20" i="4"/>
  <c r="B20" i="4"/>
  <c r="M19" i="4"/>
  <c r="G19" i="4"/>
  <c r="D19" i="4"/>
  <c r="M18" i="4"/>
  <c r="G18" i="4"/>
  <c r="D18" i="4"/>
  <c r="M17" i="4"/>
  <c r="G17" i="4"/>
  <c r="D17" i="4"/>
  <c r="M16" i="4"/>
  <c r="G16" i="4"/>
  <c r="D16" i="4"/>
  <c r="M15" i="4"/>
  <c r="G15" i="4"/>
  <c r="D15" i="4"/>
  <c r="M14" i="4"/>
  <c r="G14" i="4"/>
  <c r="D14" i="4"/>
  <c r="M13" i="4"/>
  <c r="G13" i="4"/>
  <c r="D13" i="4"/>
  <c r="M12" i="4"/>
  <c r="G12" i="4"/>
  <c r="D12" i="4"/>
  <c r="M11" i="4"/>
  <c r="G11" i="4"/>
  <c r="D11" i="4"/>
  <c r="M10" i="4"/>
  <c r="G10" i="4"/>
  <c r="D10" i="4"/>
  <c r="M9" i="4"/>
  <c r="G9" i="4"/>
  <c r="D9" i="4"/>
  <c r="M8" i="4"/>
  <c r="G8" i="4"/>
  <c r="D8" i="4"/>
  <c r="M7" i="4"/>
  <c r="G7" i="4"/>
  <c r="D7" i="4"/>
  <c r="M6" i="4"/>
  <c r="G6" i="4"/>
  <c r="D20" i="4" l="1"/>
  <c r="M20" i="4"/>
  <c r="G20" i="4"/>
  <c r="H20" i="4" l="1"/>
  <c r="O9" i="4"/>
  <c r="R9" i="4" s="1"/>
  <c r="O18" i="4"/>
  <c r="R18" i="4" s="1"/>
  <c r="O10" i="4"/>
  <c r="R10" i="4" s="1"/>
  <c r="N7" i="4"/>
  <c r="Q7" i="4" s="1"/>
  <c r="J7" i="4"/>
  <c r="P7" i="4" s="1"/>
  <c r="S7" i="4" s="1"/>
  <c r="J17" i="4"/>
  <c r="P17" i="4" s="1"/>
  <c r="S17" i="4" s="1"/>
  <c r="O13" i="4"/>
  <c r="R13" i="4" s="1"/>
  <c r="I20" i="4"/>
  <c r="O16" i="4"/>
  <c r="R16" i="4" s="1"/>
  <c r="O12" i="4"/>
  <c r="R12" i="4" s="1"/>
  <c r="O8" i="4"/>
  <c r="R8" i="4" s="1"/>
  <c r="J15" i="4"/>
  <c r="P15" i="4" s="1"/>
  <c r="S15" i="4" s="1"/>
  <c r="N17" i="4"/>
  <c r="Q17" i="4" s="1"/>
  <c r="N10" i="4"/>
  <c r="Q10" i="4" s="1"/>
  <c r="J10" i="4"/>
  <c r="P10" i="4" s="1"/>
  <c r="S10" i="4" s="1"/>
  <c r="N19" i="4"/>
  <c r="Q19" i="4" s="1"/>
  <c r="J19" i="4"/>
  <c r="P19" i="4" s="1"/>
  <c r="S19" i="4" s="1"/>
  <c r="J6" i="4"/>
  <c r="O19" i="4"/>
  <c r="R19" i="4" s="1"/>
  <c r="O15" i="4"/>
  <c r="R15" i="4" s="1"/>
  <c r="O11" i="4"/>
  <c r="R11" i="4" s="1"/>
  <c r="O7" i="4"/>
  <c r="R7" i="4" s="1"/>
  <c r="N8" i="4"/>
  <c r="Q8" i="4" s="1"/>
  <c r="J8" i="4"/>
  <c r="P8" i="4" s="1"/>
  <c r="S8" i="4" s="1"/>
  <c r="N15" i="4"/>
  <c r="Q15" i="4" s="1"/>
  <c r="N9" i="4"/>
  <c r="Q9" i="4" s="1"/>
  <c r="J9" i="4"/>
  <c r="P9" i="4" s="1"/>
  <c r="S9" i="4" s="1"/>
  <c r="N14" i="4"/>
  <c r="Q14" i="4" s="1"/>
  <c r="J14" i="4"/>
  <c r="P14" i="4" s="1"/>
  <c r="S14" i="4" s="1"/>
  <c r="O6" i="4"/>
  <c r="R6" i="4" s="1"/>
  <c r="N6" i="4"/>
  <c r="Q6" i="4" s="1"/>
  <c r="O17" i="4"/>
  <c r="R17" i="4" s="1"/>
  <c r="O14" i="4"/>
  <c r="R14" i="4" s="1"/>
  <c r="N16" i="4"/>
  <c r="Q16" i="4" s="1"/>
  <c r="J16" i="4"/>
  <c r="P16" i="4" s="1"/>
  <c r="S16" i="4" s="1"/>
  <c r="N18" i="4"/>
  <c r="Q18" i="4" s="1"/>
  <c r="J18" i="4"/>
  <c r="P18" i="4" s="1"/>
  <c r="S18" i="4" s="1"/>
  <c r="N12" i="4"/>
  <c r="Q12" i="4" s="1"/>
  <c r="J12" i="4"/>
  <c r="P12" i="4" s="1"/>
  <c r="S12" i="4" s="1"/>
  <c r="N11" i="4"/>
  <c r="Q11" i="4" s="1"/>
  <c r="J11" i="4"/>
  <c r="P11" i="4" s="1"/>
  <c r="S11" i="4" s="1"/>
  <c r="N13" i="4"/>
  <c r="Q13" i="4" s="1"/>
  <c r="J13" i="4"/>
  <c r="P13" i="4" s="1"/>
  <c r="S13" i="4" s="1"/>
  <c r="J20" i="4" l="1"/>
  <c r="O20" i="4"/>
  <c r="R20" i="4" s="1"/>
  <c r="P6" i="4"/>
  <c r="N20" i="4"/>
  <c r="Q20" i="4" s="1"/>
  <c r="S6" i="4" l="1"/>
  <c r="P20" i="4"/>
  <c r="S20" i="4" s="1"/>
</calcChain>
</file>

<file path=xl/sharedStrings.xml><?xml version="1.0" encoding="utf-8"?>
<sst xmlns="http://schemas.openxmlformats.org/spreadsheetml/2006/main" count="42" uniqueCount="26">
  <si>
    <t>投票区</t>
  </si>
  <si>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</si>
  <si>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</si>
  <si>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</si>
  <si>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</si>
  <si>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</si>
  <si>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</si>
  <si>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</si>
  <si>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</si>
  <si>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</si>
  <si>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</si>
  <si>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</si>
  <si>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</si>
  <si>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</si>
  <si>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</si>
  <si>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</si>
  <si>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</si>
  <si>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</si>
  <si>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</si>
  <si>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</si>
  <si>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</si>
  <si>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</si>
  <si>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</si>
  <si>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</si>
  <si>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投票所投票者数</t>
    <rPh sb="0" eb="2">
      <t>トウヒョウ</t>
    </rPh>
    <rPh sb="2" eb="3">
      <t>ジョ</t>
    </rPh>
    <rPh sb="3" eb="6">
      <t>トウヒョウシャ</t>
    </rPh>
    <rPh sb="6" eb="7">
      <t>スウ</t>
    </rPh>
    <phoneticPr fontId="1"/>
  </si>
  <si>
    <t>選挙名　　第２０回愛媛県知事選挙（令和4年11月20日執行）</t>
    <rPh sb="5" eb="6">
      <t>ダイ</t>
    </rPh>
    <rPh sb="8" eb="9">
      <t>カイ</t>
    </rPh>
    <rPh sb="9" eb="11">
      <t>エヒメ</t>
    </rPh>
    <rPh sb="11" eb="14">
      <t>ケンチジ</t>
    </rPh>
    <rPh sb="14" eb="16">
      <t>センキョ</t>
    </rPh>
    <rPh sb="17" eb="1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</si>
</sst>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1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5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8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5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2" fontId="18" fillId="0" borderId="15" xfId="0" applyNumberFormat="1" applyFont="1" applyFill="1" applyBorder="1" applyAlignment="1">
      <alignment vertical="center" shrinkToFit="1"/>
    </xf>
    <xf numFmtId="2" fontId="19" fillId="0" borderId="1" xfId="0" applyNumberFormat="1" applyFont="1" applyFill="1" applyBorder="1" applyAlignment="1">
      <alignment vertical="center" shrinkToFit="1"/>
    </xf>
    <xf numFmtId="2" fontId="4" fillId="0" borderId="16" xfId="0" applyNumberFormat="1" applyFont="1" applyFill="1" applyBorder="1" applyAlignment="1">
      <alignment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3" fontId="14" fillId="2" borderId="22" xfId="0" applyNumberFormat="1" applyFont="1" applyFill="1" applyBorder="1" applyAlignment="1">
      <alignment vertical="center" shrinkToFit="1"/>
    </xf>
    <xf numFmtId="3" fontId="15" fillId="2" borderId="23" xfId="0" applyNumberFormat="1" applyFont="1" applyFill="1" applyBorder="1" applyAlignment="1">
      <alignment vertical="center" shrinkToFit="1"/>
    </xf>
    <xf numFmtId="3" fontId="3" fillId="2" borderId="24" xfId="0" applyNumberFormat="1" applyFont="1" applyFill="1" applyBorder="1" applyAlignment="1">
      <alignment vertical="center" shrinkToFit="1"/>
    </xf>
    <xf numFmtId="2" fontId="5" fillId="2" borderId="22" xfId="0" applyNumberFormat="1" applyFont="1" applyFill="1" applyBorder="1" applyAlignment="1">
      <alignment vertical="center" shrinkToFit="1"/>
    </xf>
    <xf numFmtId="2" fontId="6" fillId="2" borderId="23" xfId="0" applyNumberFormat="1" applyFont="1" applyFill="1" applyBorder="1" applyAlignment="1">
      <alignment vertical="center" shrinkToFit="1"/>
    </xf>
    <xf numFmtId="2" fontId="3" fillId="2" borderId="24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3" fontId="16" fillId="0" borderId="28" xfId="0" applyNumberFormat="1" applyFont="1" applyFill="1" applyBorder="1" applyAlignment="1">
      <alignment vertical="center" shrinkToFit="1"/>
    </xf>
    <xf numFmtId="3" fontId="16" fillId="0" borderId="29" xfId="0" applyNumberFormat="1" applyFont="1" applyFill="1" applyBorder="1" applyAlignment="1">
      <alignment vertical="center" shrinkToFit="1"/>
    </xf>
    <xf numFmtId="3" fontId="14" fillId="2" borderId="30" xfId="0" applyNumberFormat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3" fontId="4" fillId="0" borderId="33" xfId="0" applyNumberFormat="1" applyFont="1" applyFill="1" applyBorder="1" applyAlignment="1">
      <alignment vertical="center" shrinkToFit="1"/>
    </xf>
    <xf numFmtId="3" fontId="4" fillId="0" borderId="34" xfId="0" applyNumberFormat="1" applyFont="1" applyFill="1" applyBorder="1" applyAlignment="1">
      <alignment vertical="center" shrinkToFit="1"/>
    </xf>
    <xf numFmtId="3" fontId="3" fillId="2" borderId="35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598715</xdr:colOff>
      <xdr:row>0</xdr:row>
      <xdr:rowOff>68036</xdr:rowOff>
    </xdr:from>
    <xdr:to>
      <xdr:col>18</xdr:col>
      <xdr:colOff>693964</xdr:colOff>
      <xdr:row>2</xdr:row>
      <xdr:rowOff>122465</xdr:rowOff>
    </xdr:to>
    <xdr:sp macro="" textlink="">
      <xdr:nvSpPr>
        <xdr:cNvPr id="2" name="円/楕円 1"/>
        <xdr:cNvSpPr/>
      </xdr:nvSpPr>
      <xdr:spPr>
        <a:xfrm>
          <a:off x="13066940" y="68036"/>
          <a:ext cx="828674" cy="816429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70" zoomScaleNormal="70" zoomScaleSheetLayoutView="70" workbookViewId="0">
      <pane xSplit="1" ySplit="5" topLeftCell="E6" activePane="bottomRight" state="frozen"/>
      <selection activeCell="N10" sqref="N10"/>
      <selection pane="topRight" activeCell="N10" sqref="N10"/>
      <selection pane="bottomLeft" activeCell="N10" sqref="N10"/>
      <selection pane="bottomRight" activeCell="A4" sqref="A4:A5"/>
    </sheetView>
  </sheetViews>
  <sheetFormatPr defaultColWidth="7.69921875" defaultRowHeight="30" customHeight="1"/>
  <cols>
    <col min="1" max="1" width="7.69921875" style="6"/>
    <col min="2" max="4" width="7.69921875" style="6" customWidth="1"/>
    <col min="5" max="19" width="7.69921875" style="6"/>
    <col min="20" max="16384" width="7.69921875" style="5"/>
  </cols>
  <sheetData>
    <row r="1" spans="1:19" s="1" customFormat="1" ht="30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1" customFormat="1" ht="30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" customFormat="1" ht="30" customHeight="1" thickBo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1" customFormat="1" ht="30" customHeight="1">
      <c r="A4" s="45" t="s">
        <v>0</v>
      </c>
      <c r="B4" s="47" t="s">
        <v>18</v>
      </c>
      <c r="C4" s="48"/>
      <c r="D4" s="49"/>
      <c r="E4" s="47" t="s">
        <v>19</v>
      </c>
      <c r="F4" s="48"/>
      <c r="G4" s="49"/>
      <c r="H4" s="50" t="s">
        <v>24</v>
      </c>
      <c r="I4" s="51"/>
      <c r="J4" s="52"/>
      <c r="K4" s="48" t="s">
        <v>22</v>
      </c>
      <c r="L4" s="48"/>
      <c r="M4" s="49"/>
      <c r="N4" s="47" t="s">
        <v>20</v>
      </c>
      <c r="O4" s="48"/>
      <c r="P4" s="49"/>
      <c r="Q4" s="47" t="s">
        <v>21</v>
      </c>
      <c r="R4" s="48"/>
      <c r="S4" s="49"/>
    </row>
    <row r="5" spans="1:19" s="1" customFormat="1" ht="30" customHeight="1" thickBot="1">
      <c r="A5" s="46"/>
      <c r="B5" s="17" t="s">
        <v>1</v>
      </c>
      <c r="C5" s="18" t="s">
        <v>2</v>
      </c>
      <c r="D5" s="19" t="s">
        <v>3</v>
      </c>
      <c r="E5" s="17" t="s">
        <v>1</v>
      </c>
      <c r="F5" s="18" t="s">
        <v>2</v>
      </c>
      <c r="G5" s="19" t="s">
        <v>3</v>
      </c>
      <c r="H5" s="20" t="s">
        <v>1</v>
      </c>
      <c r="I5" s="21" t="s">
        <v>2</v>
      </c>
      <c r="J5" s="38" t="s">
        <v>3</v>
      </c>
      <c r="K5" s="34" t="s">
        <v>1</v>
      </c>
      <c r="L5" s="18" t="s">
        <v>2</v>
      </c>
      <c r="M5" s="19" t="s">
        <v>3</v>
      </c>
      <c r="N5" s="17" t="s">
        <v>1</v>
      </c>
      <c r="O5" s="18" t="s">
        <v>2</v>
      </c>
      <c r="P5" s="19" t="s">
        <v>3</v>
      </c>
      <c r="Q5" s="22" t="s">
        <v>1</v>
      </c>
      <c r="R5" s="23" t="s">
        <v>2</v>
      </c>
      <c r="S5" s="19" t="s">
        <v>3</v>
      </c>
    </row>
    <row r="6" spans="1:19" s="4" customFormat="1" ht="30" customHeight="1">
      <c r="A6" s="32" t="s">
        <v>4</v>
      </c>
      <c r="B6" s="11">
        <v>1908</v>
      </c>
      <c r="C6" s="12">
        <v>2251</v>
      </c>
      <c r="D6" s="13">
        <f>B6+C6</f>
        <v>4159</v>
      </c>
      <c r="E6" s="11">
        <v>1884</v>
      </c>
      <c r="F6" s="12">
        <v>2221</v>
      </c>
      <c r="G6" s="13">
        <f t="shared" ref="G6:G19" si="0">E6+F6</f>
        <v>4105</v>
      </c>
      <c r="H6" s="11">
        <v>406</v>
      </c>
      <c r="I6" s="12">
        <v>493</v>
      </c>
      <c r="J6" s="39">
        <f t="shared" ref="J6:J19" si="1">H6+I6</f>
        <v>899</v>
      </c>
      <c r="K6" s="35">
        <v>223</v>
      </c>
      <c r="L6" s="12">
        <v>315</v>
      </c>
      <c r="M6" s="13">
        <f>SUM(K6:L6)</f>
        <v>538</v>
      </c>
      <c r="N6" s="11">
        <f t="shared" ref="N6:N19" si="2">SUM(H6,K6)</f>
        <v>629</v>
      </c>
      <c r="O6" s="12">
        <f t="shared" ref="O6:O19" si="3">SUM(I6,L6)</f>
        <v>808</v>
      </c>
      <c r="P6" s="13">
        <f t="shared" ref="P6:P19" si="4">SUM(J6,M6)</f>
        <v>1437</v>
      </c>
      <c r="Q6" s="14">
        <f t="shared" ref="Q6:Q20" si="5">ROUND(N6/E6*100,2)</f>
        <v>33.39</v>
      </c>
      <c r="R6" s="15">
        <f t="shared" ref="R6:R20" si="6">ROUND(O6/F6*100,2)</f>
        <v>36.380000000000003</v>
      </c>
      <c r="S6" s="16">
        <f t="shared" ref="S6:S20" si="7">ROUND(P6/G6*100,2)</f>
        <v>35.01</v>
      </c>
    </row>
    <row r="7" spans="1:19" s="4" customFormat="1" ht="30" customHeight="1">
      <c r="A7" s="33" t="s">
        <v>5</v>
      </c>
      <c r="B7" s="8">
        <v>234</v>
      </c>
      <c r="C7" s="3">
        <v>242</v>
      </c>
      <c r="D7" s="9">
        <f t="shared" ref="D7:D19" si="8">B7+C7</f>
        <v>476</v>
      </c>
      <c r="E7" s="8">
        <v>228</v>
      </c>
      <c r="F7" s="3">
        <v>239</v>
      </c>
      <c r="G7" s="9">
        <f t="shared" si="0"/>
        <v>467</v>
      </c>
      <c r="H7" s="8">
        <v>54</v>
      </c>
      <c r="I7" s="3">
        <v>57</v>
      </c>
      <c r="J7" s="40">
        <f t="shared" si="1"/>
        <v>111</v>
      </c>
      <c r="K7" s="36">
        <v>29</v>
      </c>
      <c r="L7" s="3">
        <v>32</v>
      </c>
      <c r="M7" s="9">
        <f>SUM(K7:L7)</f>
        <v>61</v>
      </c>
      <c r="N7" s="8">
        <f t="shared" si="2"/>
        <v>83</v>
      </c>
      <c r="O7" s="3">
        <f t="shared" si="3"/>
        <v>89</v>
      </c>
      <c r="P7" s="9">
        <f t="shared" si="4"/>
        <v>172</v>
      </c>
      <c r="Q7" s="14">
        <f t="shared" si="5"/>
        <v>36.4</v>
      </c>
      <c r="R7" s="15">
        <f t="shared" si="6"/>
        <v>37.24</v>
      </c>
      <c r="S7" s="16">
        <f t="shared" si="7"/>
        <v>36.83</v>
      </c>
    </row>
    <row r="8" spans="1:19" s="4" customFormat="1" ht="30" customHeight="1">
      <c r="A8" s="33" t="s">
        <v>6</v>
      </c>
      <c r="B8" s="8">
        <v>2740</v>
      </c>
      <c r="C8" s="3">
        <v>3124</v>
      </c>
      <c r="D8" s="9">
        <f t="shared" si="8"/>
        <v>5864</v>
      </c>
      <c r="E8" s="8">
        <v>2695</v>
      </c>
      <c r="F8" s="3">
        <v>3087</v>
      </c>
      <c r="G8" s="9">
        <f t="shared" si="0"/>
        <v>5782</v>
      </c>
      <c r="H8" s="8">
        <v>607</v>
      </c>
      <c r="I8" s="3">
        <v>725</v>
      </c>
      <c r="J8" s="40">
        <f t="shared" si="1"/>
        <v>1332</v>
      </c>
      <c r="K8" s="36">
        <v>413</v>
      </c>
      <c r="L8" s="3">
        <v>534</v>
      </c>
      <c r="M8" s="9">
        <f t="shared" ref="M8:M19" si="9">SUM(K8:L8)</f>
        <v>947</v>
      </c>
      <c r="N8" s="8">
        <f t="shared" si="2"/>
        <v>1020</v>
      </c>
      <c r="O8" s="3">
        <f t="shared" si="3"/>
        <v>1259</v>
      </c>
      <c r="P8" s="9">
        <f t="shared" si="4"/>
        <v>2279</v>
      </c>
      <c r="Q8" s="14">
        <f t="shared" si="5"/>
        <v>37.85</v>
      </c>
      <c r="R8" s="15">
        <f t="shared" si="6"/>
        <v>40.78</v>
      </c>
      <c r="S8" s="16">
        <f t="shared" si="7"/>
        <v>39.42</v>
      </c>
    </row>
    <row r="9" spans="1:19" s="4" customFormat="1" ht="30" customHeight="1">
      <c r="A9" s="33" t="s">
        <v>7</v>
      </c>
      <c r="B9" s="8">
        <v>1057</v>
      </c>
      <c r="C9" s="3">
        <v>1165</v>
      </c>
      <c r="D9" s="9">
        <f t="shared" si="8"/>
        <v>2222</v>
      </c>
      <c r="E9" s="8">
        <v>1051</v>
      </c>
      <c r="F9" s="3">
        <v>1155</v>
      </c>
      <c r="G9" s="9">
        <f t="shared" si="0"/>
        <v>2206</v>
      </c>
      <c r="H9" s="8">
        <v>246</v>
      </c>
      <c r="I9" s="3">
        <v>226</v>
      </c>
      <c r="J9" s="40">
        <f t="shared" si="1"/>
        <v>472</v>
      </c>
      <c r="K9" s="36">
        <v>179</v>
      </c>
      <c r="L9" s="3">
        <v>228</v>
      </c>
      <c r="M9" s="9">
        <f t="shared" si="9"/>
        <v>407</v>
      </c>
      <c r="N9" s="8">
        <f t="shared" si="2"/>
        <v>425</v>
      </c>
      <c r="O9" s="3">
        <f t="shared" si="3"/>
        <v>454</v>
      </c>
      <c r="P9" s="9">
        <f t="shared" si="4"/>
        <v>879</v>
      </c>
      <c r="Q9" s="14">
        <f t="shared" si="5"/>
        <v>40.44</v>
      </c>
      <c r="R9" s="15">
        <f t="shared" si="6"/>
        <v>39.31</v>
      </c>
      <c r="S9" s="16">
        <f t="shared" si="7"/>
        <v>39.85</v>
      </c>
    </row>
    <row r="10" spans="1:19" s="4" customFormat="1" ht="30" customHeight="1">
      <c r="A10" s="33" t="s">
        <v>8</v>
      </c>
      <c r="B10" s="8">
        <v>1400</v>
      </c>
      <c r="C10" s="3">
        <v>1802</v>
      </c>
      <c r="D10" s="9">
        <f t="shared" si="8"/>
        <v>3202</v>
      </c>
      <c r="E10" s="8">
        <v>1384</v>
      </c>
      <c r="F10" s="3">
        <v>1778</v>
      </c>
      <c r="G10" s="9">
        <f t="shared" si="0"/>
        <v>3162</v>
      </c>
      <c r="H10" s="8">
        <v>353</v>
      </c>
      <c r="I10" s="3">
        <v>482</v>
      </c>
      <c r="J10" s="40">
        <f t="shared" si="1"/>
        <v>835</v>
      </c>
      <c r="K10" s="36">
        <v>168</v>
      </c>
      <c r="L10" s="3">
        <v>220</v>
      </c>
      <c r="M10" s="9">
        <f t="shared" si="9"/>
        <v>388</v>
      </c>
      <c r="N10" s="8">
        <f t="shared" si="2"/>
        <v>521</v>
      </c>
      <c r="O10" s="3">
        <f t="shared" si="3"/>
        <v>702</v>
      </c>
      <c r="P10" s="9">
        <f t="shared" si="4"/>
        <v>1223</v>
      </c>
      <c r="Q10" s="14">
        <f t="shared" si="5"/>
        <v>37.64</v>
      </c>
      <c r="R10" s="15">
        <f t="shared" si="6"/>
        <v>39.479999999999997</v>
      </c>
      <c r="S10" s="16">
        <f t="shared" si="7"/>
        <v>38.68</v>
      </c>
    </row>
    <row r="11" spans="1:19" s="4" customFormat="1" ht="30" customHeight="1">
      <c r="A11" s="33" t="s">
        <v>9</v>
      </c>
      <c r="B11" s="8">
        <v>560</v>
      </c>
      <c r="C11" s="3">
        <v>662</v>
      </c>
      <c r="D11" s="9">
        <f t="shared" si="8"/>
        <v>1222</v>
      </c>
      <c r="E11" s="8">
        <v>554</v>
      </c>
      <c r="F11" s="3">
        <v>653</v>
      </c>
      <c r="G11" s="9">
        <f t="shared" si="0"/>
        <v>1207</v>
      </c>
      <c r="H11" s="8">
        <v>109</v>
      </c>
      <c r="I11" s="3">
        <v>146</v>
      </c>
      <c r="J11" s="40">
        <f t="shared" si="1"/>
        <v>255</v>
      </c>
      <c r="K11" s="36">
        <v>90</v>
      </c>
      <c r="L11" s="3">
        <v>112</v>
      </c>
      <c r="M11" s="9">
        <f t="shared" si="9"/>
        <v>202</v>
      </c>
      <c r="N11" s="8">
        <f t="shared" si="2"/>
        <v>199</v>
      </c>
      <c r="O11" s="3">
        <f t="shared" si="3"/>
        <v>258</v>
      </c>
      <c r="P11" s="9">
        <f t="shared" si="4"/>
        <v>457</v>
      </c>
      <c r="Q11" s="14">
        <f t="shared" si="5"/>
        <v>35.92</v>
      </c>
      <c r="R11" s="15">
        <f t="shared" si="6"/>
        <v>39.51</v>
      </c>
      <c r="S11" s="16">
        <f t="shared" si="7"/>
        <v>37.86</v>
      </c>
    </row>
    <row r="12" spans="1:19" s="4" customFormat="1" ht="30" customHeight="1">
      <c r="A12" s="33" t="s">
        <v>10</v>
      </c>
      <c r="B12" s="8">
        <v>252</v>
      </c>
      <c r="C12" s="3">
        <v>279</v>
      </c>
      <c r="D12" s="9">
        <f t="shared" si="8"/>
        <v>531</v>
      </c>
      <c r="E12" s="8">
        <v>249</v>
      </c>
      <c r="F12" s="3">
        <v>277</v>
      </c>
      <c r="G12" s="9">
        <f t="shared" si="0"/>
        <v>526</v>
      </c>
      <c r="H12" s="8">
        <v>68</v>
      </c>
      <c r="I12" s="3">
        <v>74</v>
      </c>
      <c r="J12" s="40">
        <f t="shared" si="1"/>
        <v>142</v>
      </c>
      <c r="K12" s="36">
        <v>45</v>
      </c>
      <c r="L12" s="3">
        <v>53</v>
      </c>
      <c r="M12" s="9">
        <f t="shared" si="9"/>
        <v>98</v>
      </c>
      <c r="N12" s="8">
        <f t="shared" si="2"/>
        <v>113</v>
      </c>
      <c r="O12" s="3">
        <f t="shared" si="3"/>
        <v>127</v>
      </c>
      <c r="P12" s="9">
        <f t="shared" si="4"/>
        <v>240</v>
      </c>
      <c r="Q12" s="14">
        <f t="shared" si="5"/>
        <v>45.38</v>
      </c>
      <c r="R12" s="15">
        <f t="shared" si="6"/>
        <v>45.85</v>
      </c>
      <c r="S12" s="16">
        <f t="shared" si="7"/>
        <v>45.63</v>
      </c>
    </row>
    <row r="13" spans="1:19" s="4" customFormat="1" ht="30" customHeight="1">
      <c r="A13" s="33" t="s">
        <v>11</v>
      </c>
      <c r="B13" s="8">
        <v>464</v>
      </c>
      <c r="C13" s="3">
        <v>487</v>
      </c>
      <c r="D13" s="9">
        <f t="shared" si="8"/>
        <v>951</v>
      </c>
      <c r="E13" s="8">
        <v>462</v>
      </c>
      <c r="F13" s="3">
        <v>485</v>
      </c>
      <c r="G13" s="9">
        <f t="shared" si="0"/>
        <v>947</v>
      </c>
      <c r="H13" s="8">
        <v>104</v>
      </c>
      <c r="I13" s="3">
        <v>112</v>
      </c>
      <c r="J13" s="40">
        <f t="shared" si="1"/>
        <v>216</v>
      </c>
      <c r="K13" s="36">
        <v>63</v>
      </c>
      <c r="L13" s="3">
        <v>102</v>
      </c>
      <c r="M13" s="9">
        <f t="shared" si="9"/>
        <v>165</v>
      </c>
      <c r="N13" s="8">
        <f t="shared" si="2"/>
        <v>167</v>
      </c>
      <c r="O13" s="3">
        <f t="shared" si="3"/>
        <v>214</v>
      </c>
      <c r="P13" s="9">
        <f t="shared" si="4"/>
        <v>381</v>
      </c>
      <c r="Q13" s="14">
        <f t="shared" si="5"/>
        <v>36.15</v>
      </c>
      <c r="R13" s="15">
        <f t="shared" si="6"/>
        <v>44.12</v>
      </c>
      <c r="S13" s="16">
        <f t="shared" si="7"/>
        <v>40.229999999999997</v>
      </c>
    </row>
    <row r="14" spans="1:19" s="4" customFormat="1" ht="30" customHeight="1">
      <c r="A14" s="33" t="s">
        <v>12</v>
      </c>
      <c r="B14" s="8">
        <v>300</v>
      </c>
      <c r="C14" s="3">
        <v>315</v>
      </c>
      <c r="D14" s="9">
        <f t="shared" si="8"/>
        <v>615</v>
      </c>
      <c r="E14" s="8">
        <v>298</v>
      </c>
      <c r="F14" s="3">
        <v>312</v>
      </c>
      <c r="G14" s="9">
        <f t="shared" si="0"/>
        <v>610</v>
      </c>
      <c r="H14" s="8">
        <v>91</v>
      </c>
      <c r="I14" s="3">
        <v>83</v>
      </c>
      <c r="J14" s="40">
        <f t="shared" si="1"/>
        <v>174</v>
      </c>
      <c r="K14" s="36">
        <v>39</v>
      </c>
      <c r="L14" s="3">
        <v>44</v>
      </c>
      <c r="M14" s="9">
        <f t="shared" si="9"/>
        <v>83</v>
      </c>
      <c r="N14" s="8">
        <f t="shared" si="2"/>
        <v>130</v>
      </c>
      <c r="O14" s="3">
        <f t="shared" si="3"/>
        <v>127</v>
      </c>
      <c r="P14" s="9">
        <f t="shared" si="4"/>
        <v>257</v>
      </c>
      <c r="Q14" s="14">
        <f t="shared" si="5"/>
        <v>43.62</v>
      </c>
      <c r="R14" s="15">
        <f t="shared" si="6"/>
        <v>40.71</v>
      </c>
      <c r="S14" s="16">
        <f t="shared" si="7"/>
        <v>42.13</v>
      </c>
    </row>
    <row r="15" spans="1:19" s="4" customFormat="1" ht="30" customHeight="1">
      <c r="A15" s="33" t="s">
        <v>13</v>
      </c>
      <c r="B15" s="8">
        <v>1914</v>
      </c>
      <c r="C15" s="3">
        <v>2171</v>
      </c>
      <c r="D15" s="9">
        <f t="shared" si="8"/>
        <v>4085</v>
      </c>
      <c r="E15" s="8">
        <v>1891</v>
      </c>
      <c r="F15" s="3">
        <v>2155</v>
      </c>
      <c r="G15" s="9">
        <f t="shared" si="0"/>
        <v>4046</v>
      </c>
      <c r="H15" s="8">
        <v>427</v>
      </c>
      <c r="I15" s="3">
        <v>473</v>
      </c>
      <c r="J15" s="40">
        <f t="shared" si="1"/>
        <v>900</v>
      </c>
      <c r="K15" s="36">
        <v>274</v>
      </c>
      <c r="L15" s="3">
        <v>356</v>
      </c>
      <c r="M15" s="9">
        <f t="shared" si="9"/>
        <v>630</v>
      </c>
      <c r="N15" s="8">
        <f t="shared" si="2"/>
        <v>701</v>
      </c>
      <c r="O15" s="3">
        <f t="shared" si="3"/>
        <v>829</v>
      </c>
      <c r="P15" s="9">
        <f t="shared" si="4"/>
        <v>1530</v>
      </c>
      <c r="Q15" s="14">
        <f t="shared" si="5"/>
        <v>37.07</v>
      </c>
      <c r="R15" s="15">
        <f t="shared" si="6"/>
        <v>38.47</v>
      </c>
      <c r="S15" s="16">
        <f t="shared" si="7"/>
        <v>37.82</v>
      </c>
    </row>
    <row r="16" spans="1:19" s="4" customFormat="1" ht="30" customHeight="1">
      <c r="A16" s="33" t="s">
        <v>14</v>
      </c>
      <c r="B16" s="8">
        <v>1776</v>
      </c>
      <c r="C16" s="3">
        <v>1885</v>
      </c>
      <c r="D16" s="9">
        <f t="shared" si="8"/>
        <v>3661</v>
      </c>
      <c r="E16" s="8">
        <v>1750</v>
      </c>
      <c r="F16" s="3">
        <v>1858</v>
      </c>
      <c r="G16" s="9">
        <f t="shared" si="0"/>
        <v>3608</v>
      </c>
      <c r="H16" s="8">
        <v>320</v>
      </c>
      <c r="I16" s="3">
        <v>325</v>
      </c>
      <c r="J16" s="40">
        <f t="shared" si="1"/>
        <v>645</v>
      </c>
      <c r="K16" s="36">
        <v>257</v>
      </c>
      <c r="L16" s="3">
        <v>331</v>
      </c>
      <c r="M16" s="9">
        <f t="shared" si="9"/>
        <v>588</v>
      </c>
      <c r="N16" s="8">
        <f t="shared" si="2"/>
        <v>577</v>
      </c>
      <c r="O16" s="3">
        <f t="shared" si="3"/>
        <v>656</v>
      </c>
      <c r="P16" s="9">
        <f t="shared" si="4"/>
        <v>1233</v>
      </c>
      <c r="Q16" s="14">
        <f t="shared" si="5"/>
        <v>32.97</v>
      </c>
      <c r="R16" s="15">
        <f t="shared" si="6"/>
        <v>35.31</v>
      </c>
      <c r="S16" s="16">
        <f t="shared" si="7"/>
        <v>34.17</v>
      </c>
    </row>
    <row r="17" spans="1:19" s="4" customFormat="1" ht="30" customHeight="1">
      <c r="A17" s="33" t="s">
        <v>15</v>
      </c>
      <c r="B17" s="8">
        <v>129</v>
      </c>
      <c r="C17" s="3">
        <v>126</v>
      </c>
      <c r="D17" s="9">
        <f t="shared" si="8"/>
        <v>255</v>
      </c>
      <c r="E17" s="8">
        <v>129</v>
      </c>
      <c r="F17" s="3">
        <v>126</v>
      </c>
      <c r="G17" s="9">
        <f t="shared" si="0"/>
        <v>255</v>
      </c>
      <c r="H17" s="8">
        <v>44</v>
      </c>
      <c r="I17" s="3">
        <v>32</v>
      </c>
      <c r="J17" s="40">
        <f t="shared" si="1"/>
        <v>76</v>
      </c>
      <c r="K17" s="36">
        <v>22</v>
      </c>
      <c r="L17" s="3">
        <v>27</v>
      </c>
      <c r="M17" s="9">
        <f t="shared" si="9"/>
        <v>49</v>
      </c>
      <c r="N17" s="8">
        <f t="shared" si="2"/>
        <v>66</v>
      </c>
      <c r="O17" s="3">
        <f t="shared" si="3"/>
        <v>59</v>
      </c>
      <c r="P17" s="9">
        <f t="shared" si="4"/>
        <v>125</v>
      </c>
      <c r="Q17" s="14">
        <f t="shared" si="5"/>
        <v>51.16</v>
      </c>
      <c r="R17" s="15">
        <f t="shared" si="6"/>
        <v>46.83</v>
      </c>
      <c r="S17" s="16">
        <f t="shared" si="7"/>
        <v>49.02</v>
      </c>
    </row>
    <row r="18" spans="1:19" s="4" customFormat="1" ht="30" customHeight="1">
      <c r="A18" s="33" t="s">
        <v>16</v>
      </c>
      <c r="B18" s="8">
        <v>132</v>
      </c>
      <c r="C18" s="3">
        <v>152</v>
      </c>
      <c r="D18" s="9">
        <f t="shared" si="8"/>
        <v>284</v>
      </c>
      <c r="E18" s="8">
        <v>130</v>
      </c>
      <c r="F18" s="3">
        <v>148</v>
      </c>
      <c r="G18" s="9">
        <f t="shared" si="0"/>
        <v>278</v>
      </c>
      <c r="H18" s="8">
        <v>36</v>
      </c>
      <c r="I18" s="3">
        <v>39</v>
      </c>
      <c r="J18" s="40">
        <f t="shared" si="1"/>
        <v>75</v>
      </c>
      <c r="K18" s="36">
        <v>19</v>
      </c>
      <c r="L18" s="3">
        <v>30</v>
      </c>
      <c r="M18" s="9">
        <f t="shared" si="9"/>
        <v>49</v>
      </c>
      <c r="N18" s="8">
        <f t="shared" si="2"/>
        <v>55</v>
      </c>
      <c r="O18" s="3">
        <f t="shared" si="3"/>
        <v>69</v>
      </c>
      <c r="P18" s="9">
        <f t="shared" si="4"/>
        <v>124</v>
      </c>
      <c r="Q18" s="14">
        <f t="shared" si="5"/>
        <v>42.31</v>
      </c>
      <c r="R18" s="15">
        <f t="shared" si="6"/>
        <v>46.62</v>
      </c>
      <c r="S18" s="16">
        <f t="shared" si="7"/>
        <v>44.6</v>
      </c>
    </row>
    <row r="19" spans="1:19" s="4" customFormat="1" ht="30" customHeight="1" thickBot="1">
      <c r="A19" s="33" t="s">
        <v>17</v>
      </c>
      <c r="B19" s="8">
        <v>240</v>
      </c>
      <c r="C19" s="3">
        <v>296</v>
      </c>
      <c r="D19" s="9">
        <f t="shared" si="8"/>
        <v>536</v>
      </c>
      <c r="E19" s="8">
        <v>240</v>
      </c>
      <c r="F19" s="3">
        <v>296</v>
      </c>
      <c r="G19" s="9">
        <f t="shared" si="0"/>
        <v>536</v>
      </c>
      <c r="H19" s="8">
        <v>47</v>
      </c>
      <c r="I19" s="3">
        <v>54</v>
      </c>
      <c r="J19" s="40">
        <f t="shared" si="1"/>
        <v>101</v>
      </c>
      <c r="K19" s="36">
        <v>40</v>
      </c>
      <c r="L19" s="3">
        <v>55</v>
      </c>
      <c r="M19" s="9">
        <f t="shared" si="9"/>
        <v>95</v>
      </c>
      <c r="N19" s="8">
        <f t="shared" si="2"/>
        <v>87</v>
      </c>
      <c r="O19" s="3">
        <f t="shared" si="3"/>
        <v>109</v>
      </c>
      <c r="P19" s="9">
        <f t="shared" si="4"/>
        <v>196</v>
      </c>
      <c r="Q19" s="14">
        <f t="shared" si="5"/>
        <v>36.25</v>
      </c>
      <c r="R19" s="15">
        <f t="shared" si="6"/>
        <v>36.82</v>
      </c>
      <c r="S19" s="16">
        <f t="shared" si="7"/>
        <v>36.57</v>
      </c>
    </row>
    <row r="20" spans="1:19" ht="50.1" customHeight="1" thickBot="1">
      <c r="A20" s="24" t="s">
        <v>3</v>
      </c>
      <c r="B20" s="25">
        <f t="shared" ref="B20:P20" si="10">SUM(B6:B19)</f>
        <v>13106</v>
      </c>
      <c r="C20" s="26">
        <f t="shared" si="10"/>
        <v>14957</v>
      </c>
      <c r="D20" s="27">
        <f t="shared" si="10"/>
        <v>28063</v>
      </c>
      <c r="E20" s="25">
        <f t="shared" si="10"/>
        <v>12945</v>
      </c>
      <c r="F20" s="26">
        <f t="shared" si="10"/>
        <v>14790</v>
      </c>
      <c r="G20" s="27">
        <f t="shared" si="10"/>
        <v>27735</v>
      </c>
      <c r="H20" s="25">
        <f t="shared" si="10"/>
        <v>2912</v>
      </c>
      <c r="I20" s="26">
        <f t="shared" si="10"/>
        <v>3321</v>
      </c>
      <c r="J20" s="41">
        <f t="shared" si="10"/>
        <v>6233</v>
      </c>
      <c r="K20" s="37">
        <f t="shared" si="10"/>
        <v>1861</v>
      </c>
      <c r="L20" s="26">
        <f t="shared" si="10"/>
        <v>2439</v>
      </c>
      <c r="M20" s="27">
        <f t="shared" si="10"/>
        <v>4300</v>
      </c>
      <c r="N20" s="25">
        <f t="shared" si="10"/>
        <v>4773</v>
      </c>
      <c r="O20" s="26">
        <f t="shared" si="10"/>
        <v>5760</v>
      </c>
      <c r="P20" s="27">
        <f t="shared" si="10"/>
        <v>10533</v>
      </c>
      <c r="Q20" s="28">
        <f t="shared" si="5"/>
        <v>36.869999999999997</v>
      </c>
      <c r="R20" s="29">
        <f t="shared" si="6"/>
        <v>38.950000000000003</v>
      </c>
      <c r="S20" s="30">
        <f t="shared" si="7"/>
        <v>37.979999999999997</v>
      </c>
    </row>
    <row r="21" spans="1:19" ht="30" customHeight="1">
      <c r="A21" s="31"/>
      <c r="B21" s="31"/>
      <c r="C21" s="31"/>
      <c r="D21" s="31"/>
      <c r="E21" s="31"/>
      <c r="F21" s="10"/>
      <c r="G21" s="42"/>
      <c r="H21" s="42"/>
      <c r="I21" s="42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30" customHeight="1">
      <c r="J22" s="31"/>
      <c r="K22" s="31"/>
    </row>
    <row r="23" spans="1:19" ht="30" customHeight="1">
      <c r="K23" s="7"/>
    </row>
  </sheetData>
  <mergeCells count="10">
    <mergeCell ref="G21:I21"/>
    <mergeCell ref="A1:S2"/>
    <mergeCell ref="A3:S3"/>
    <mergeCell ref="A4:A5"/>
    <mergeCell ref="B4:D4"/>
    <mergeCell ref="E4:G4"/>
    <mergeCell ref="H4:J4"/>
    <mergeCell ref="K4:M4"/>
    <mergeCell ref="N4:P4"/>
    <mergeCell ref="Q4:S4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知事選</vt:lpstr>
      <vt:lpstr>知事選!Print_Area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JN63042</cp:lastModifiedBy>
  <cp:lastPrinted>2022-11-21T06:36:08Z</cp:lastPrinted>
  <dcterms:modified xsi:type="dcterms:W3CDTF">2022-11-21T06:36:09Z</dcterms:modified>
</cp:coreProperties>
</file>