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onfile03\下水道課\3-0.計画係・管理係【H22～ 整理用】ここよ\11.経営比較分析表\R04経営比較分析表（R5.2）\11東温市\"/>
    </mc:Choice>
  </mc:AlternateContent>
  <workbookProtection workbookAlgorithmName="SHA-512" workbookHashValue="6mUcPq6AKYoRgOoQOznL6vUMXWwomrSlwE2haFfAfh3fnVc5n80R+xRgEl4iwAUpUi2VzXbYUGgrMaaXanv1xw==" workbookSaltValue="OX482gDusCSJcO0A5hGl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<sst xmlns="http://schemas.openxmlformats.org/spreadsheetml/2006/main" count="297" uniqueCount="118">
  <si>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</si>
  <si>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</si>
  <si>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</si>
  <si>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</si>
  <si>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</si>
  <si>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</si>
  <si>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</si>
  <si>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</si>
  <si>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</si>
  <si>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</si>
  <si>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</si>
  <si>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</si>
  <si>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</si>
  <si>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</si>
  <si>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</si>
  <si>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</si>
  <si>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</si>
  <si>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</si>
  <si>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</si>
  <si>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</si>
  <si>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</si>
  <si>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</si>
  <si>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</si>
  <si>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</si>
  <si>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</si>
  <si>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</si>
  <si>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</si>
  <si>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</si>
  <si>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</si>
  <si>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</si>
  <si>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</si>
  <si>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</si>
  <si>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</si>
  <si>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</si>
  <si>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</si>
  <si>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</si>
  <si>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</si>
  <si>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</si>
  <si>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</si>
  <si>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</si>
  <si>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</si>
  <si>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</si>
  <si>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</si>
  <si>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</si>
  <si>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</si>
  <si>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</si>
  <si>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</si>
  <si>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</si>
  <si>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</si>
  <si>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</si>
  <si>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</si>
  <si>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</si>
  <si>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</si>
  <si>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</si>
  <si>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</si>
  <si>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</si>
  <si>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</si>
  <si>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</si>
  <si>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</si>
  <si>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</si>
  <si>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</si>
  <si>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</si>
  <si>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</si>
  <si>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</si>
  <si>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</si>
  <si>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</si>
  <si>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</si>
  <si>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</si>
  <si>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</si>
  <si>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</si>
  <si>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</si>
  <si>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</si>
  <si>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</si>
  <si>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</si>
  <si>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</si>
  <si>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</si>
  <si>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</si>
  <si>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</si>
  <si>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</si>
  <si>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</si>
  <si>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</si>
  <si>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</si>
  <si>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</si>
  <si>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</si>
  <si>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</si>
  <si>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</si>
  <si>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</si>
  <si>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</si>
  <si>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</si>
  <si>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</si>
  <si>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</si>
  <si>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</si>
  <si>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</si>
  <si>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</si>
  <si>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</si>
  <si>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</si>
  <si>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</si>
  <si>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</si>
  <si>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</si>
  <si>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</si>
  <si>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</si>
  <si>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</si>
  <si>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</si>
  <si>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</si>
  <si>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</si>
  <si>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</si>
  <si>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</si>
  <si>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</si>
  <si>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</si>
  <si>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</si>
  <si>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</si>
  <si>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</si>
  <si>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</si>
  <si>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</si>
  <si>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</si>
  <si>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経常収支比率は、令和3年度に100％を超え、経営の健全化が進んでいる。さらに、令和4年度に使用料の改定及び処理施設の統合を行ったことにより、今後もさらに経常収支比率の改善が見込まれる。
　累積欠損金比率は、類似団体より大幅に低い数値となっている。今後も維持管理費の削減、定期的な使用料の見直し等を引き続き行っていく。
　流動比率は、企業会計化したばかりで現金がなく100％を下回っているが、令和4年度の企業債償還のピーク以降については、向上する見込みである。
　企業債残高対事業規模比率は、類似団体より高い数値となっているが、企業債残高がピークを越えていることもあり、定期的な使用料の見直しにより改善が見込まれる。
　経費回収率は、類似団体より高い数値となっているが、100％には届いておらず、また、既に面整備が完了していることから、新たな使用者の増加が見込みにくい。R3年度に行った処理区の統合による維持管理費等の削減や、今後の定期的な使用料の改定により、経費回収率の改善を目指す。
　汚水処理原価は、類似団体と比較して低い数値であり、施設の統合完了後は維持管理費の削減により、さらに減少することが見込まれる。
　施設利用率は、人口減少による使用者数の減に加え、高齢化や節水による世帯当たりの使用量も減少していることから、処理区の統合によって適切な施設規模とすることとしている。
　水洗化率は、類似団体及び全国平均を上回る高い値となっている。今後も未接続者に対する接続勧奨を行い、公共用水域の水質保全や使用料収入の確保を図る。</t>
    <rPh sb="9" eb="10">
      <t>レイ</t>
    </rPh>
    <rPh sb="10" eb="11">
      <t>ワ</t>
    </rPh>
    <rPh sb="12" eb="14">
      <t>ネンド</t>
    </rPh>
    <rPh sb="20" eb="21">
      <t>コ</t>
    </rPh>
    <rPh sb="23" eb="25">
      <t>ケイエイ</t>
    </rPh>
    <rPh sb="26" eb="29">
      <t>ケンゼンカ</t>
    </rPh>
    <rPh sb="30" eb="31">
      <t>スス</t>
    </rPh>
    <rPh sb="71" eb="73">
      <t>コンゴ</t>
    </rPh>
    <rPh sb="115" eb="117">
      <t>スウチ</t>
    </rPh>
    <rPh sb="124" eb="126">
      <t>コンゴ</t>
    </rPh>
    <rPh sb="387" eb="389">
      <t>ネンド</t>
    </rPh>
    <rPh sb="390" eb="391">
      <t>オコナ</t>
    </rPh>
    <rPh sb="413" eb="415">
      <t>コンゴ</t>
    </rPh>
    <rPh sb="416" eb="419">
      <t>テイキテキ</t>
    </rPh>
    <rPh sb="430" eb="432">
      <t>ケイヒ</t>
    </rPh>
    <rPh sb="432" eb="434">
      <t>カイシュウ</t>
    </rPh>
    <rPh sb="434" eb="435">
      <t>リツ</t>
    </rPh>
    <rPh sb="436" eb="438">
      <t>カイゼン</t>
    </rPh>
    <rPh sb="439" eb="441">
      <t>メザ</t>
    </rPh>
    <phoneticPr fontId="4"/>
  </si>
  <si>
    <t>　本市の農業集落排水区域の管渠は最も古いものでも敷設後25年程度であり、管渠の耐用年数である50年と比較しても若い管渠と言える。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しかし、年数の経過に伴い老朽化が進行していくことは容易に予想されるため、今後も定期的な点検を行い、計画的な更新を行っていくことが必要である。
　また、処理場施設については使用年数が耐用年数に迫ってきており、突発的な故障等により機能不全に陥らないよう、今後も計画的な予防修繕を行っていく必要がある。</t>
    <rPh sb="55" eb="56">
      <t>ワカ</t>
    </rPh>
    <rPh sb="57" eb="59">
      <t>カンキョ</t>
    </rPh>
    <rPh sb="60" eb="61">
      <t>イ</t>
    </rPh>
    <phoneticPr fontId="4"/>
  </si>
  <si>
    <t>　本市の農業集落排水事業の経営状況は、類似団体と比較すると健全であると言えるが、経費回収率が100%に届いておらず、さらなる経営改善が求められている。
　また、人口減少による使用者数の減に加え使用者の高齢化や近年の節水傾向により有収水量は減少傾向にあることから、使用水量の増加による使用料収入の増加は期待できない。本市の農業集落排水事業は令和2年度から地方公営企業法の適用しており、経営状況の適切な把握・分析による維持管理費の削減、使用料の改定などの経営改善に向けた具体的な取組を行っていく。</t>
    <rPh sb="35" eb="36">
      <t>イ</t>
    </rPh>
    <rPh sb="40" eb="45">
      <t>ケイヒカイシュウリツ</t>
    </rPh>
    <rPh sb="51" eb="52">
      <t>トド</t>
    </rPh>
    <rPh sb="157" eb="159">
      <t>ホンシ</t>
    </rPh>
    <rPh sb="160" eb="168">
      <t>ノウギョウシュウラクハイスイジギョウ</t>
    </rPh>
    <rPh sb="169" eb="170">
      <t>レイ</t>
    </rPh>
    <rPh sb="170" eb="171">
      <t>ワ</t>
    </rPh>
    <rPh sb="172" eb="174">
      <t>ネンド</t>
    </rPh>
    <rPh sb="184" eb="186">
      <t>テキヨウ</t>
    </rPh>
    <rPh sb="202" eb="204">
      <t>ブンセキ</t>
    </rPh>
    <rPh sb="220" eb="22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</si>
</sst>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0.4</c:v>
                </c:pt>
                <c:pt idx="4">
                  <c:v>0.09</c:v>
                </c:pt>
              </c:numCache>
            </c:numRef>
          </c:val>
          <c:extLst>
            <c:ext xmlns:c16="http://schemas.microsoft.com/office/drawing/2014/chart" uri="{C3380CC4-5D6E-409C-BE32-E72D297353CC}">
              <c16:uniqueId val="{00000000-C827-45AE-BCC9-906DC58224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C827-45AE-BCC9-906DC58224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50.32</c:v>
                </c:pt>
                <c:pt idx="4">
                  <c:v>50.23</c:v>
                </c:pt>
              </c:numCache>
            </c:numRef>
          </c:val>
          <c:extLst>
            <c:ext xmlns:c16="http://schemas.microsoft.com/office/drawing/2014/chart" uri="{C3380CC4-5D6E-409C-BE32-E72D297353CC}">
              <c16:uniqueId val="{00000000-F647-4C9B-A4B1-4767B3BD48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F647-4C9B-A4B1-4767B3BD48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96.04</c:v>
                </c:pt>
                <c:pt idx="4">
                  <c:v>96.35</c:v>
                </c:pt>
              </c:numCache>
            </c:numRef>
          </c:val>
          <c:extLst>
            <c:ext xmlns:c16="http://schemas.microsoft.com/office/drawing/2014/chart" uri="{C3380CC4-5D6E-409C-BE32-E72D297353CC}">
              <c16:uniqueId val="{00000000-FC0B-4A40-BA4E-826FFBC343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FC0B-4A40-BA4E-826FFBC343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98.22</c:v>
                </c:pt>
                <c:pt idx="4">
                  <c:v>109.56</c:v>
                </c:pt>
              </c:numCache>
            </c:numRef>
          </c:val>
          <c:extLst>
            <c:ext xmlns:c16="http://schemas.microsoft.com/office/drawing/2014/chart" uri="{C3380CC4-5D6E-409C-BE32-E72D297353CC}">
              <c16:uniqueId val="{00000000-75C7-457E-B86B-1525EEC9D7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75C7-457E-B86B-1525EEC9D7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4.4400000000000004</c:v>
                </c:pt>
                <c:pt idx="4">
                  <c:v>8.69</c:v>
                </c:pt>
              </c:numCache>
            </c:numRef>
          </c:val>
          <c:extLst>
            <c:ext xmlns:c16="http://schemas.microsoft.com/office/drawing/2014/chart" uri="{C3380CC4-5D6E-409C-BE32-E72D297353CC}">
              <c16:uniqueId val="{00000000-ADE4-48FF-8A7F-91A0B43724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ADE4-48FF-8A7F-91A0B43724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76-404A-B4A7-7FAA054D2D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576-404A-B4A7-7FAA054D2D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9.8699999999999992</c:v>
                </c:pt>
                <c:pt idx="4" formatCode="#,##0.00;&quot;△&quot;#,##0.00">
                  <c:v>0</c:v>
                </c:pt>
              </c:numCache>
            </c:numRef>
          </c:val>
          <c:extLst>
            <c:ext xmlns:c16="http://schemas.microsoft.com/office/drawing/2014/chart" uri="{C3380CC4-5D6E-409C-BE32-E72D297353CC}">
              <c16:uniqueId val="{00000000-556B-4ABB-BBCD-446AC700E2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556B-4ABB-BBCD-446AC700E2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41.75</c:v>
                </c:pt>
                <c:pt idx="4">
                  <c:v>32.72</c:v>
                </c:pt>
              </c:numCache>
            </c:numRef>
          </c:val>
          <c:extLst>
            <c:ext xmlns:c16="http://schemas.microsoft.com/office/drawing/2014/chart" uri="{C3380CC4-5D6E-409C-BE32-E72D297353CC}">
              <c16:uniqueId val="{00000000-4055-4862-B56A-DB08DAF270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055-4862-B56A-DB08DAF270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993.7</c:v>
                </c:pt>
                <c:pt idx="4">
                  <c:v>924.22</c:v>
                </c:pt>
              </c:numCache>
            </c:numRef>
          </c:val>
          <c:extLst>
            <c:ext xmlns:c16="http://schemas.microsoft.com/office/drawing/2014/chart" uri="{C3380CC4-5D6E-409C-BE32-E72D297353CC}">
              <c16:uniqueId val="{00000000-7DA7-4D45-936D-CF4141E020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7DA7-4D45-936D-CF4141E020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67.83</c:v>
                </c:pt>
                <c:pt idx="4">
                  <c:v>81.38</c:v>
                </c:pt>
              </c:numCache>
            </c:numRef>
          </c:val>
          <c:extLst>
            <c:ext xmlns:c16="http://schemas.microsoft.com/office/drawing/2014/chart" uri="{C3380CC4-5D6E-409C-BE32-E72D297353CC}">
              <c16:uniqueId val="{00000000-017B-43DD-B69E-83751B26C2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017B-43DD-B69E-83751B26C2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214.99</c:v>
                </c:pt>
                <c:pt idx="4">
                  <c:v>179.37</c:v>
                </c:pt>
              </c:numCache>
            </c:numRef>
          </c:val>
          <c:extLst>
            <c:ext xmlns:c16="http://schemas.microsoft.com/office/drawing/2014/chart" uri="{C3380CC4-5D6E-409C-BE32-E72D297353CC}">
              <c16:uniqueId val="{00000000-CFD8-46AC-B6E1-D9304140EA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CFD8-46AC-B6E1-D9304140EA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zoomScale="90" zoomScaleNormal="90" workbookViewId="0">
      <selection activeCell="AR58" sqref="AR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東温市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33299</v>
      </c>
      <c r="AM8" s="42"/>
      <c r="AN8" s="42"/>
      <c r="AO8" s="42"/>
      <c r="AP8" s="42"/>
      <c r="AQ8" s="42"/>
      <c r="AR8" s="42"/>
      <c r="AS8" s="42"/>
      <c r="AT8" s="35">
        <f>データ!T6</f>
        <v>211.3</v>
      </c>
      <c r="AU8" s="35"/>
      <c r="AV8" s="35"/>
      <c r="AW8" s="35"/>
      <c r="AX8" s="35"/>
      <c r="AY8" s="35"/>
      <c r="AZ8" s="35"/>
      <c r="BA8" s="35"/>
      <c r="BB8" s="35">
        <f>データ!U6</f>
        <v>157.59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60.22</v>
      </c>
      <c r="J10" s="35"/>
      <c r="K10" s="35"/>
      <c r="L10" s="35"/>
      <c r="M10" s="35"/>
      <c r="N10" s="35"/>
      <c r="O10" s="35"/>
      <c r="P10" s="35">
        <f>データ!P6</f>
        <v>6.75</v>
      </c>
      <c r="Q10" s="35"/>
      <c r="R10" s="35"/>
      <c r="S10" s="35"/>
      <c r="T10" s="35"/>
      <c r="U10" s="35"/>
      <c r="V10" s="35"/>
      <c r="W10" s="35">
        <f>データ!Q6</f>
        <v>101.99</v>
      </c>
      <c r="X10" s="35"/>
      <c r="Y10" s="35"/>
      <c r="Z10" s="35"/>
      <c r="AA10" s="35"/>
      <c r="AB10" s="35"/>
      <c r="AC10" s="35"/>
      <c r="AD10" s="42">
        <f>データ!R6</f>
        <v>3010</v>
      </c>
      <c r="AE10" s="42"/>
      <c r="AF10" s="42"/>
      <c r="AG10" s="42"/>
      <c r="AH10" s="42"/>
      <c r="AI10" s="42"/>
      <c r="AJ10" s="42"/>
      <c r="AK10" s="2"/>
      <c r="AL10" s="42">
        <f>データ!V6</f>
        <v>2245</v>
      </c>
      <c r="AM10" s="42"/>
      <c r="AN10" s="42"/>
      <c r="AO10" s="42"/>
      <c r="AP10" s="42"/>
      <c r="AQ10" s="42"/>
      <c r="AR10" s="42"/>
      <c r="AS10" s="42"/>
      <c r="AT10" s="35">
        <f>データ!W6</f>
        <v>1.19</v>
      </c>
      <c r="AU10" s="35"/>
      <c r="AV10" s="35"/>
      <c r="AW10" s="35"/>
      <c r="AX10" s="35"/>
      <c r="AY10" s="35"/>
      <c r="AZ10" s="35"/>
      <c r="BA10" s="35"/>
      <c r="BB10" s="35">
        <f>データ!X6</f>
        <v>1886.55</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1"/>
      <c r="BM67" s="82"/>
      <c r="BN67" s="82"/>
      <c r="BO67" s="82"/>
      <c r="BP67" s="82"/>
      <c r="BQ67" s="82"/>
      <c r="BR67" s="82"/>
      <c r="BS67" s="82"/>
      <c r="BT67" s="82"/>
      <c r="BU67" s="82"/>
      <c r="BV67" s="82"/>
      <c r="BW67" s="82"/>
      <c r="BX67" s="82"/>
      <c r="BY67" s="82"/>
      <c r="BZ67" s="8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1"/>
      <c r="BM68" s="82"/>
      <c r="BN68" s="82"/>
      <c r="BO68" s="82"/>
      <c r="BP68" s="82"/>
      <c r="BQ68" s="82"/>
      <c r="BR68" s="82"/>
      <c r="BS68" s="82"/>
      <c r="BT68" s="82"/>
      <c r="BU68" s="82"/>
      <c r="BV68" s="82"/>
      <c r="BW68" s="82"/>
      <c r="BX68" s="82"/>
      <c r="BY68" s="82"/>
      <c r="BZ68" s="8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1"/>
      <c r="BM69" s="82"/>
      <c r="BN69" s="82"/>
      <c r="BO69" s="82"/>
      <c r="BP69" s="82"/>
      <c r="BQ69" s="82"/>
      <c r="BR69" s="82"/>
      <c r="BS69" s="82"/>
      <c r="BT69" s="82"/>
      <c r="BU69" s="82"/>
      <c r="BV69" s="82"/>
      <c r="BW69" s="82"/>
      <c r="BX69" s="82"/>
      <c r="BY69" s="82"/>
      <c r="BZ69" s="8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1"/>
      <c r="BM70" s="82"/>
      <c r="BN70" s="82"/>
      <c r="BO70" s="82"/>
      <c r="BP70" s="82"/>
      <c r="BQ70" s="82"/>
      <c r="BR70" s="82"/>
      <c r="BS70" s="82"/>
      <c r="BT70" s="82"/>
      <c r="BU70" s="82"/>
      <c r="BV70" s="82"/>
      <c r="BW70" s="82"/>
      <c r="BX70" s="82"/>
      <c r="BY70" s="82"/>
      <c r="BZ70" s="8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1"/>
      <c r="BM71" s="82"/>
      <c r="BN71" s="82"/>
      <c r="BO71" s="82"/>
      <c r="BP71" s="82"/>
      <c r="BQ71" s="82"/>
      <c r="BR71" s="82"/>
      <c r="BS71" s="82"/>
      <c r="BT71" s="82"/>
      <c r="BU71" s="82"/>
      <c r="BV71" s="82"/>
      <c r="BW71" s="82"/>
      <c r="BX71" s="82"/>
      <c r="BY71" s="82"/>
      <c r="BZ71" s="8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1"/>
      <c r="BM72" s="82"/>
      <c r="BN72" s="82"/>
      <c r="BO72" s="82"/>
      <c r="BP72" s="82"/>
      <c r="BQ72" s="82"/>
      <c r="BR72" s="82"/>
      <c r="BS72" s="82"/>
      <c r="BT72" s="82"/>
      <c r="BU72" s="82"/>
      <c r="BV72" s="82"/>
      <c r="BW72" s="82"/>
      <c r="BX72" s="82"/>
      <c r="BY72" s="82"/>
      <c r="BZ72" s="8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1"/>
      <c r="BM73" s="82"/>
      <c r="BN73" s="82"/>
      <c r="BO73" s="82"/>
      <c r="BP73" s="82"/>
      <c r="BQ73" s="82"/>
      <c r="BR73" s="82"/>
      <c r="BS73" s="82"/>
      <c r="BT73" s="82"/>
      <c r="BU73" s="82"/>
      <c r="BV73" s="82"/>
      <c r="BW73" s="82"/>
      <c r="BX73" s="82"/>
      <c r="BY73" s="82"/>
      <c r="BZ73" s="8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1"/>
      <c r="BM74" s="82"/>
      <c r="BN74" s="82"/>
      <c r="BO74" s="82"/>
      <c r="BP74" s="82"/>
      <c r="BQ74" s="82"/>
      <c r="BR74" s="82"/>
      <c r="BS74" s="82"/>
      <c r="BT74" s="82"/>
      <c r="BU74" s="82"/>
      <c r="BV74" s="82"/>
      <c r="BW74" s="82"/>
      <c r="BX74" s="82"/>
      <c r="BY74" s="82"/>
      <c r="BZ74" s="8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1"/>
      <c r="BM75" s="82"/>
      <c r="BN75" s="82"/>
      <c r="BO75" s="82"/>
      <c r="BP75" s="82"/>
      <c r="BQ75" s="82"/>
      <c r="BR75" s="82"/>
      <c r="BS75" s="82"/>
      <c r="BT75" s="82"/>
      <c r="BU75" s="82"/>
      <c r="BV75" s="82"/>
      <c r="BW75" s="82"/>
      <c r="BX75" s="82"/>
      <c r="BY75" s="82"/>
      <c r="BZ75" s="8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1"/>
      <c r="BM76" s="82"/>
      <c r="BN76" s="82"/>
      <c r="BO76" s="82"/>
      <c r="BP76" s="82"/>
      <c r="BQ76" s="82"/>
      <c r="BR76" s="82"/>
      <c r="BS76" s="82"/>
      <c r="BT76" s="82"/>
      <c r="BU76" s="82"/>
      <c r="BV76" s="82"/>
      <c r="BW76" s="82"/>
      <c r="BX76" s="82"/>
      <c r="BY76" s="82"/>
      <c r="BZ76" s="8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1"/>
      <c r="BM77" s="82"/>
      <c r="BN77" s="82"/>
      <c r="BO77" s="82"/>
      <c r="BP77" s="82"/>
      <c r="BQ77" s="82"/>
      <c r="BR77" s="82"/>
      <c r="BS77" s="82"/>
      <c r="BT77" s="82"/>
      <c r="BU77" s="82"/>
      <c r="BV77" s="82"/>
      <c r="BW77" s="82"/>
      <c r="BX77" s="82"/>
      <c r="BY77" s="82"/>
      <c r="BZ77" s="8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1"/>
      <c r="BM78" s="82"/>
      <c r="BN78" s="82"/>
      <c r="BO78" s="82"/>
      <c r="BP78" s="82"/>
      <c r="BQ78" s="82"/>
      <c r="BR78" s="82"/>
      <c r="BS78" s="82"/>
      <c r="BT78" s="82"/>
      <c r="BU78" s="82"/>
      <c r="BV78" s="82"/>
      <c r="BW78" s="82"/>
      <c r="BX78" s="82"/>
      <c r="BY78" s="82"/>
      <c r="BZ78" s="8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1"/>
      <c r="BM79" s="82"/>
      <c r="BN79" s="82"/>
      <c r="BO79" s="82"/>
      <c r="BP79" s="82"/>
      <c r="BQ79" s="82"/>
      <c r="BR79" s="82"/>
      <c r="BS79" s="82"/>
      <c r="BT79" s="82"/>
      <c r="BU79" s="82"/>
      <c r="BV79" s="82"/>
      <c r="BW79" s="82"/>
      <c r="BX79" s="82"/>
      <c r="BY79" s="82"/>
      <c r="BZ79" s="8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1"/>
      <c r="BM81" s="82"/>
      <c r="BN81" s="82"/>
      <c r="BO81" s="82"/>
      <c r="BP81" s="82"/>
      <c r="BQ81" s="82"/>
      <c r="BR81" s="82"/>
      <c r="BS81" s="82"/>
      <c r="BT81" s="82"/>
      <c r="BU81" s="82"/>
      <c r="BV81" s="82"/>
      <c r="BW81" s="82"/>
      <c r="BX81" s="82"/>
      <c r="BY81" s="82"/>
      <c r="BZ81" s="8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4"/>
      <c r="BM82" s="85"/>
      <c r="BN82" s="85"/>
      <c r="BO82" s="85"/>
      <c r="BP82" s="85"/>
      <c r="BQ82" s="85"/>
      <c r="BR82" s="85"/>
      <c r="BS82" s="85"/>
      <c r="BT82" s="85"/>
      <c r="BU82" s="85"/>
      <c r="BV82" s="85"/>
      <c r="BW82" s="85"/>
      <c r="BX82" s="85"/>
      <c r="BY82" s="85"/>
      <c r="BZ82" s="8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DSp5ksfNpSfl1gqjMX74CAmP5EoCzalhvlTjzwLrUsOrGG4vs/UIRZpyv/03WLzsG4EnJoBqY6DIxJ2qKO3nQ==" saltValue="G1CSYhybsNLrtTxyVy9e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382159</v>
      </c>
      <c r="D6" s="19">
        <f t="shared" si="3"/>
        <v>46</v>
      </c>
      <c r="E6" s="19">
        <f t="shared" si="3"/>
        <v>17</v>
      </c>
      <c r="F6" s="19">
        <f t="shared" si="3"/>
        <v>5</v>
      </c>
      <c r="G6" s="19">
        <f t="shared" si="3"/>
        <v>0</v>
      </c>
      <c r="H6" s="19" t="str">
        <f t="shared" si="3"/>
        <v>愛媛県　東温市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60.22</v>
      </c>
      <c r="P6" s="20">
        <f t="shared" si="3"/>
        <v>6.75</v>
      </c>
      <c r="Q6" s="20">
        <f t="shared" si="3"/>
        <v>101.99</v>
      </c>
      <c r="R6" s="20">
        <f t="shared" si="3"/>
        <v>3010</v>
      </c>
      <c r="S6" s="20">
        <f t="shared" si="3"/>
        <v>33299</v>
      </c>
      <c r="T6" s="20">
        <f t="shared" si="3"/>
        <v>211.3</v>
      </c>
      <c r="U6" s="20">
        <f t="shared" si="3"/>
        <v>157.59</v>
      </c>
      <c r="V6" s="20">
        <f t="shared" si="3"/>
        <v>2245</v>
      </c>
      <c r="W6" s="20">
        <f t="shared" si="3"/>
        <v>1.19</v>
      </c>
      <c r="X6" s="20">
        <f t="shared" si="3"/>
        <v>1886.55</v>
      </c>
      <c r="Y6" s="21" t="str">
        <f>IF(Y7="",NA(),Y7)</f>
        <v>-</v>
      </c>
      <c r="Z6" s="21" t="str">
        <f t="shared" ref="Z6:AH6" si="4">IF(Z7="",NA(),Z7)</f>
        <v>-</v>
      </c>
      <c r="AA6" s="21" t="str">
        <f t="shared" si="4"/>
        <v>-</v>
      </c>
      <c r="AB6" s="21">
        <f t="shared" si="4"/>
        <v>98.22</v>
      </c>
      <c r="AC6" s="21">
        <f t="shared" si="4"/>
        <v>109.56</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9.8699999999999992</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41.75</v>
      </c>
      <c r="AY6" s="21">
        <f t="shared" si="6"/>
        <v>32.72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993.7</v>
      </c>
      <c r="BJ6" s="21">
        <f t="shared" si="7"/>
        <v>924.22</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67.83</v>
      </c>
      <c r="BU6" s="21">
        <f t="shared" si="8"/>
        <v>81.38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214.99</v>
      </c>
      <c r="CF6" s="21">
        <f t="shared" si="9"/>
        <v>179.37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50.32</v>
      </c>
      <c r="CQ6" s="21">
        <f t="shared" si="10"/>
        <v>50.23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96.04</v>
      </c>
      <c r="DB6" s="21">
        <f t="shared" si="11"/>
        <v>96.35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4.4400000000000004</v>
      </c>
      <c r="DM6" s="21">
        <f t="shared" si="12"/>
        <v>8.69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1">
        <f t="shared" si="14"/>
        <v>0.4</v>
      </c>
      <c r="EI6" s="21">
        <f t="shared" si="14"/>
        <v>0.09</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382159</v>
      </c>
      <c r="D7" s="23">
        <v>46</v>
      </c>
      <c r="E7" s="23">
        <v>17</v>
      </c>
      <c r="F7" s="23">
        <v>5</v>
      </c>
      <c r="G7" s="23">
        <v>0</v>
      </c>
      <c r="H7" s="23" t="s">
        <v>96</v>
      </c>
      <c r="I7" s="23" t="s">
        <v>97</v>
      </c>
      <c r="J7" s="23" t="s">
        <v>98</v>
      </c>
      <c r="K7" s="23" t="s">
        <v>99</v>
      </c>
      <c r="L7" s="23" t="s">
        <v>100</v>
      </c>
      <c r="M7" s="23" t="s">
        <v>101</v>
      </c>
      <c r="N7" s="24" t="s">
        <v>102</v>
      </c>
      <c r="O7" s="24">
        <v>60.22</v>
      </c>
      <c r="P7" s="24">
        <v>6.75</v>
      </c>
      <c r="Q7" s="24">
        <v>101.99</v>
      </c>
      <c r="R7" s="24">
        <v>3010</v>
      </c>
      <c r="S7" s="24">
        <v>33299</v>
      </c>
      <c r="T7" s="24">
        <v>211.3</v>
      </c>
      <c r="U7" s="24">
        <v>157.59</v>
      </c>
      <c r="V7" s="24">
        <v>2245</v>
      </c>
      <c r="W7" s="24">
        <v>1.19</v>
      </c>
      <c r="X7" s="24">
        <v>1886.55</v>
      </c>
      <c r="Y7" s="24" t="s">
        <v>102</v>
      </c>
      <c r="Z7" s="24" t="s">
        <v>102</v>
      </c>
      <c r="AA7" s="24" t="s">
        <v>102</v>
      </c>
      <c r="AB7" s="24">
        <v>98.22</v>
      </c>
      <c r="AC7" s="24">
        <v>109.56</v>
      </c>
      <c r="AD7" s="24" t="s">
        <v>102</v>
      </c>
      <c r="AE7" s="24" t="s">
        <v>102</v>
      </c>
      <c r="AF7" s="24" t="s">
        <v>102</v>
      </c>
      <c r="AG7" s="24">
        <v>106.37</v>
      </c>
      <c r="AH7" s="24">
        <v>106.07</v>
      </c>
      <c r="AI7" s="24">
        <v>104.16</v>
      </c>
      <c r="AJ7" s="24" t="s">
        <v>102</v>
      </c>
      <c r="AK7" s="24" t="s">
        <v>102</v>
      </c>
      <c r="AL7" s="24" t="s">
        <v>102</v>
      </c>
      <c r="AM7" s="24">
        <v>9.8699999999999992</v>
      </c>
      <c r="AN7" s="24">
        <v>0</v>
      </c>
      <c r="AO7" s="24" t="s">
        <v>102</v>
      </c>
      <c r="AP7" s="24" t="s">
        <v>102</v>
      </c>
      <c r="AQ7" s="24" t="s">
        <v>102</v>
      </c>
      <c r="AR7" s="24">
        <v>139.02000000000001</v>
      </c>
      <c r="AS7" s="24">
        <v>132.04</v>
      </c>
      <c r="AT7" s="24">
        <v>128.22999999999999</v>
      </c>
      <c r="AU7" s="24" t="s">
        <v>102</v>
      </c>
      <c r="AV7" s="24" t="s">
        <v>102</v>
      </c>
      <c r="AW7" s="24" t="s">
        <v>102</v>
      </c>
      <c r="AX7" s="24">
        <v>41.75</v>
      </c>
      <c r="AY7" s="24">
        <v>32.72</v>
      </c>
      <c r="AZ7" s="24" t="s">
        <v>102</v>
      </c>
      <c r="BA7" s="24" t="s">
        <v>102</v>
      </c>
      <c r="BB7" s="24" t="s">
        <v>102</v>
      </c>
      <c r="BC7" s="24">
        <v>29.13</v>
      </c>
      <c r="BD7" s="24">
        <v>35.69</v>
      </c>
      <c r="BE7" s="24">
        <v>34.770000000000003</v>
      </c>
      <c r="BF7" s="24" t="s">
        <v>102</v>
      </c>
      <c r="BG7" s="24" t="s">
        <v>102</v>
      </c>
      <c r="BH7" s="24" t="s">
        <v>102</v>
      </c>
      <c r="BI7" s="24">
        <v>993.7</v>
      </c>
      <c r="BJ7" s="24">
        <v>924.22</v>
      </c>
      <c r="BK7" s="24" t="s">
        <v>102</v>
      </c>
      <c r="BL7" s="24" t="s">
        <v>102</v>
      </c>
      <c r="BM7" s="24" t="s">
        <v>102</v>
      </c>
      <c r="BN7" s="24">
        <v>867.83</v>
      </c>
      <c r="BO7" s="24">
        <v>791.76</v>
      </c>
      <c r="BP7" s="24">
        <v>786.37</v>
      </c>
      <c r="BQ7" s="24" t="s">
        <v>102</v>
      </c>
      <c r="BR7" s="24" t="s">
        <v>102</v>
      </c>
      <c r="BS7" s="24" t="s">
        <v>102</v>
      </c>
      <c r="BT7" s="24">
        <v>67.83</v>
      </c>
      <c r="BU7" s="24">
        <v>81.38</v>
      </c>
      <c r="BV7" s="24" t="s">
        <v>102</v>
      </c>
      <c r="BW7" s="24" t="s">
        <v>102</v>
      </c>
      <c r="BX7" s="24" t="s">
        <v>102</v>
      </c>
      <c r="BY7" s="24">
        <v>57.08</v>
      </c>
      <c r="BZ7" s="24">
        <v>56.26</v>
      </c>
      <c r="CA7" s="24">
        <v>60.65</v>
      </c>
      <c r="CB7" s="24" t="s">
        <v>102</v>
      </c>
      <c r="CC7" s="24" t="s">
        <v>102</v>
      </c>
      <c r="CD7" s="24" t="s">
        <v>102</v>
      </c>
      <c r="CE7" s="24">
        <v>214.99</v>
      </c>
      <c r="CF7" s="24">
        <v>179.37</v>
      </c>
      <c r="CG7" s="24" t="s">
        <v>102</v>
      </c>
      <c r="CH7" s="24" t="s">
        <v>102</v>
      </c>
      <c r="CI7" s="24" t="s">
        <v>102</v>
      </c>
      <c r="CJ7" s="24">
        <v>274.99</v>
      </c>
      <c r="CK7" s="24">
        <v>282.08999999999997</v>
      </c>
      <c r="CL7" s="24">
        <v>256.97000000000003</v>
      </c>
      <c r="CM7" s="24" t="s">
        <v>102</v>
      </c>
      <c r="CN7" s="24" t="s">
        <v>102</v>
      </c>
      <c r="CO7" s="24" t="s">
        <v>102</v>
      </c>
      <c r="CP7" s="24">
        <v>50.32</v>
      </c>
      <c r="CQ7" s="24">
        <v>50.23</v>
      </c>
      <c r="CR7" s="24" t="s">
        <v>102</v>
      </c>
      <c r="CS7" s="24" t="s">
        <v>102</v>
      </c>
      <c r="CT7" s="24" t="s">
        <v>102</v>
      </c>
      <c r="CU7" s="24">
        <v>54.83</v>
      </c>
      <c r="CV7" s="24">
        <v>66.53</v>
      </c>
      <c r="CW7" s="24">
        <v>61.14</v>
      </c>
      <c r="CX7" s="24" t="s">
        <v>102</v>
      </c>
      <c r="CY7" s="24" t="s">
        <v>102</v>
      </c>
      <c r="CZ7" s="24" t="s">
        <v>102</v>
      </c>
      <c r="DA7" s="24">
        <v>96.04</v>
      </c>
      <c r="DB7" s="24">
        <v>96.35</v>
      </c>
      <c r="DC7" s="24" t="s">
        <v>102</v>
      </c>
      <c r="DD7" s="24" t="s">
        <v>102</v>
      </c>
      <c r="DE7" s="24" t="s">
        <v>102</v>
      </c>
      <c r="DF7" s="24">
        <v>84.7</v>
      </c>
      <c r="DG7" s="24">
        <v>84.67</v>
      </c>
      <c r="DH7" s="24">
        <v>86.91</v>
      </c>
      <c r="DI7" s="24" t="s">
        <v>102</v>
      </c>
      <c r="DJ7" s="24" t="s">
        <v>102</v>
      </c>
      <c r="DK7" s="24" t="s">
        <v>102</v>
      </c>
      <c r="DL7" s="24">
        <v>4.4400000000000004</v>
      </c>
      <c r="DM7" s="24">
        <v>8.69</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0.4</v>
      </c>
      <c r="EI7" s="24">
        <v>0.09</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2023-02-17T02:49:11Z</cp:lastPrinted>
  <dcterms:created xsi:type="dcterms:W3CDTF">2022-12-01T01:37:19Z</dcterms:created>
  <dcterms:modified xsi:type="dcterms:W3CDTF">2023-02-17T02:49:17Z</dcterms:modified>
  <cp:category/>
</cp:coreProperties>
</file>