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5" windowWidth="20340" windowHeight="7650"/>
  </bookViews>
  <sheets>
    <sheet name="歳入" sheetId="1" r:id="rId1"/>
  </sheets>
  <calcPr calcId="145621"/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C51" i="1"/>
  <c r="D51" i="1"/>
  <c r="E51" i="1"/>
  <c r="F51" i="1"/>
  <c r="G51" i="1"/>
</calcChain>
</file>

<file path=xl/sharedStrings.xml><?xml version="1.0" encoding="utf-8"?>
<sst xmlns="http://schemas.openxmlformats.org/spreadsheetml/2006/main" count="35" uniqueCount="35">
  <si>
    <t>合　　　　計</t>
    <rPh sb="0" eb="1">
      <t>ゴウ</t>
    </rPh>
    <rPh sb="5" eb="6">
      <t>ケイ</t>
    </rPh>
    <phoneticPr fontId="1"/>
  </si>
  <si>
    <t>市債</t>
    <rPh sb="0" eb="1">
      <t>シ</t>
    </rPh>
    <rPh sb="1" eb="2">
      <t>サイ</t>
    </rPh>
    <phoneticPr fontId="1"/>
  </si>
  <si>
    <t>諸収入</t>
    <rPh sb="0" eb="1">
      <t>ショ</t>
    </rPh>
    <rPh sb="1" eb="3">
      <t>シュウニュウ</t>
    </rPh>
    <phoneticPr fontId="1"/>
  </si>
  <si>
    <t>繰越金</t>
    <rPh sb="0" eb="2">
      <t>クリコシ</t>
    </rPh>
    <rPh sb="2" eb="3">
      <t>キン</t>
    </rPh>
    <phoneticPr fontId="1"/>
  </si>
  <si>
    <t>繰入金</t>
    <rPh sb="0" eb="2">
      <t>クリイレ</t>
    </rPh>
    <rPh sb="2" eb="3">
      <t>キン</t>
    </rPh>
    <phoneticPr fontId="1"/>
  </si>
  <si>
    <t>寄附金</t>
    <rPh sb="0" eb="3">
      <t>キフキン</t>
    </rPh>
    <phoneticPr fontId="1"/>
  </si>
  <si>
    <t>財産収入</t>
    <rPh sb="0" eb="2">
      <t>ザイサン</t>
    </rPh>
    <rPh sb="2" eb="4">
      <t>シュウニュウ</t>
    </rPh>
    <phoneticPr fontId="1"/>
  </si>
  <si>
    <t>県支出金</t>
    <rPh sb="0" eb="1">
      <t>ケン</t>
    </rPh>
    <rPh sb="1" eb="4">
      <t>シシュツキン</t>
    </rPh>
    <phoneticPr fontId="1"/>
  </si>
  <si>
    <t>国庫支出金</t>
    <rPh sb="0" eb="2">
      <t>コッコ</t>
    </rPh>
    <rPh sb="2" eb="5">
      <t>シシュツキン</t>
    </rPh>
    <phoneticPr fontId="1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</si>
  <si>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</si>
  <si>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</si>
  <si>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</si>
  <si>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地方交付税</t>
    <rPh sb="0" eb="2">
      <t>チホウ</t>
    </rPh>
    <rPh sb="2" eb="4">
      <t>コウフ</t>
    </rPh>
    <rPh sb="4" eb="5">
      <t>ゼイ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</si>
  <si>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</si>
  <si>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国有提供施設等所在
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10" eb="13">
      <t>シチョウソン</t>
    </rPh>
    <rPh sb="13" eb="15">
      <t>ジョセイ</t>
    </rPh>
    <rPh sb="15" eb="18">
      <t>コウフキン</t>
    </rPh>
    <phoneticPr fontId="1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</si>
  <si>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1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</si>
  <si>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</si>
  <si>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</si>
  <si>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</si>
  <si>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</si>
  <si>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利子割交付金</t>
    <rPh sb="0" eb="2">
      <t>リシ</t>
    </rPh>
    <rPh sb="2" eb="3">
      <t>ワリ</t>
    </rPh>
    <rPh sb="3" eb="6">
      <t>コウフキン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</si>
  <si>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</si>
  <si>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市税</t>
    <rPh sb="0" eb="2">
      <t>シゼイ</t>
    </rPh>
    <phoneticPr fontId="1"/>
  </si>
  <si>
    <t>(A)-(C)</t>
    <phoneticPr fontId="1"/>
  </si>
  <si>
    <t>(A)-(B)</t>
    <phoneticPr fontId="1"/>
  </si>
  <si>
    <t>3月現計予算額(C)</t>
    <rPh sb="1" eb="2">
      <t>ガツ</t>
    </rPh>
    <rPh sb="2" eb="3">
      <t>ゲン</t>
    </rPh>
    <rPh sb="3" eb="4">
      <t>ケイ</t>
    </rPh>
    <rPh sb="4" eb="6">
      <t>ヨサン</t>
    </rPh>
    <rPh sb="6" eb="7">
      <t>ガク</t>
    </rPh>
    <phoneticPr fontId="1"/>
  </si>
  <si>
    <t>当初予算額(B)</t>
    <rPh sb="0" eb="2">
      <t>トウショ</t>
    </rPh>
    <rPh sb="2" eb="4">
      <t>ヨサン</t>
    </rPh>
    <rPh sb="4" eb="5">
      <t>ガク</t>
    </rPh>
    <phoneticPr fontId="1"/>
  </si>
  <si>
    <t>当初予算額(A)</t>
    <rPh sb="0" eb="2">
      <t>トウショ</t>
    </rPh>
    <rPh sb="2" eb="4">
      <t>ヨサン</t>
    </rPh>
    <rPh sb="4" eb="5">
      <t>ガク</t>
    </rPh>
    <phoneticPr fontId="1"/>
  </si>
  <si>
    <t>比　　　較</t>
    <rPh sb="0" eb="1">
      <t>ヒ</t>
    </rPh>
    <rPh sb="4" eb="5">
      <t>クラ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</si>
  <si>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</si>
  <si>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</si>
  <si>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款　　　　別</t>
    <rPh sb="0" eb="1">
      <t>カン</t>
    </rPh>
    <rPh sb="5" eb="6">
      <t>ベツ</t>
    </rPh>
    <phoneticPr fontId="1"/>
  </si>
  <si>
    <t>（単位：千円、％）</t>
    <rPh sb="1" eb="3">
      <t>タンイ</t>
    </rPh>
    <rPh sb="4" eb="6">
      <t>センエン</t>
    </rPh>
    <phoneticPr fontId="1"/>
  </si>
  <si>
    <t>（歳　入）</t>
    <rPh sb="1" eb="2">
      <t>トシ</t>
    </rPh>
    <rPh sb="3" eb="4">
      <t>イ</t>
    </rPh>
    <phoneticPr fontId="1"/>
  </si>
  <si>
    <t>令和元年度　東温市一般会計当初予算</t>
    <rPh sb="0" eb="2">
      <t>レイワ</t>
    </rPh>
    <rPh sb="2" eb="4">
      <t>ガンネン</t>
    </rPh>
    <rPh sb="4" eb="5">
      <t>ド</t>
    </rPh>
    <rPh sb="5" eb="7">
      <t>ヘイネンド</t>
    </rPh>
    <rPh sb="6" eb="7">
      <t>トウ</t>
    </rPh>
    <rPh sb="7" eb="8">
      <t>オン</t>
    </rPh>
    <rPh sb="8" eb="9">
      <t>シ</t>
    </rPh>
    <rPh sb="9" eb="11">
      <t>イッパン</t>
    </rPh>
    <rPh sb="11" eb="13">
      <t>カイケイ</t>
    </rPh>
    <rPh sb="13" eb="15">
      <t>トウショ</t>
    </rPh>
    <rPh sb="15" eb="17">
      <t>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</si>
</sst>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\(#,##0.0\);\(&quot;△ &quot;#,##0.0\)"/>
  </numFmts>
  <fonts count="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76" fontId="0" fillId="0" borderId="0" xfId="0" applyNumberForma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49" fontId="2" fillId="0" borderId="15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distributed" vertical="center"/>
    </xf>
    <xf numFmtId="176" fontId="2" fillId="0" borderId="12" xfId="0" applyNumberFormat="1" applyFont="1" applyBorder="1" applyAlignment="1">
      <alignment horizontal="distributed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distributed" vertical="center" wrapText="1"/>
    </xf>
    <xf numFmtId="176" fontId="3" fillId="0" borderId="0" xfId="0" applyNumberFormat="1" applyFont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abSelected="1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5" customHeight="1" x14ac:dyDescent="0.15"/>
  <cols>
    <col min="1" max="1" width="4.625" style="1" customWidth="1"/>
    <col min="2" max="2" width="31.625" style="1" customWidth="1"/>
    <col min="3" max="7" width="18.625" style="1" customWidth="1"/>
    <col min="8" max="16384" width="9" style="1"/>
  </cols>
  <sheetData>
    <row r="1" spans="1:7" ht="30" customHeight="1" x14ac:dyDescent="0.15">
      <c r="A1" s="30" t="s">
        <v>34</v>
      </c>
      <c r="B1" s="30"/>
      <c r="C1" s="30"/>
      <c r="D1" s="30"/>
      <c r="E1" s="30"/>
      <c r="F1" s="30"/>
      <c r="G1" s="30"/>
    </row>
    <row r="2" spans="1:7" ht="30" customHeight="1" x14ac:dyDescent="0.15">
      <c r="A2" s="20"/>
      <c r="B2" s="20"/>
      <c r="C2" s="20"/>
      <c r="D2" s="20"/>
      <c r="E2" s="20"/>
      <c r="F2" s="20"/>
      <c r="G2" s="20"/>
    </row>
    <row r="3" spans="1:7" s="2" customFormat="1" ht="20.100000000000001" customHeight="1" x14ac:dyDescent="0.15">
      <c r="A3" s="2" t="s">
        <v>33</v>
      </c>
      <c r="G3" s="19" t="s">
        <v>32</v>
      </c>
    </row>
    <row r="4" spans="1:7" s="2" customFormat="1" ht="20.100000000000001" customHeight="1" x14ac:dyDescent="0.15">
      <c r="A4" s="31" t="s">
        <v>31</v>
      </c>
      <c r="B4" s="32"/>
      <c r="C4" s="18" t="s">
        <v>30</v>
      </c>
      <c r="D4" s="35" t="s">
        <v>29</v>
      </c>
      <c r="E4" s="36"/>
      <c r="F4" s="37" t="s">
        <v>28</v>
      </c>
      <c r="G4" s="38"/>
    </row>
    <row r="5" spans="1:7" s="2" customFormat="1" ht="20.100000000000001" customHeight="1" x14ac:dyDescent="0.15">
      <c r="A5" s="33"/>
      <c r="B5" s="34"/>
      <c r="C5" s="17" t="s">
        <v>27</v>
      </c>
      <c r="D5" s="15" t="s">
        <v>26</v>
      </c>
      <c r="E5" s="16" t="s">
        <v>25</v>
      </c>
      <c r="F5" s="15" t="s">
        <v>24</v>
      </c>
      <c r="G5" s="14" t="s">
        <v>23</v>
      </c>
    </row>
    <row r="6" spans="1:7" s="2" customFormat="1" ht="20.100000000000001" customHeight="1" x14ac:dyDescent="0.15">
      <c r="A6" s="21">
        <v>1</v>
      </c>
      <c r="B6" s="23" t="s">
        <v>22</v>
      </c>
      <c r="C6" s="13"/>
      <c r="D6" s="13"/>
      <c r="E6" s="12"/>
      <c r="F6" s="6">
        <f>ROUND((C7/D7-1)*100,1)</f>
        <v>1.9</v>
      </c>
      <c r="G6" s="5">
        <f>ROUND((C7/E7-1)*100,1)</f>
        <v>1.9</v>
      </c>
    </row>
    <row r="7" spans="1:7" s="2" customFormat="1" ht="20.100000000000001" customHeight="1" x14ac:dyDescent="0.15">
      <c r="A7" s="22"/>
      <c r="B7" s="24"/>
      <c r="C7" s="9">
        <v>3915000</v>
      </c>
      <c r="D7" s="9">
        <v>3843100</v>
      </c>
      <c r="E7" s="9">
        <v>3843100</v>
      </c>
      <c r="F7" s="9">
        <f>SUM(C7-D7)</f>
        <v>71900</v>
      </c>
      <c r="G7" s="8">
        <f>SUM(C7-E7)</f>
        <v>71900</v>
      </c>
    </row>
    <row r="8" spans="1:7" s="2" customFormat="1" ht="20.100000000000001" customHeight="1" x14ac:dyDescent="0.15">
      <c r="A8" s="21">
        <v>2</v>
      </c>
      <c r="B8" s="23" t="s">
        <v>21</v>
      </c>
      <c r="C8" s="11"/>
      <c r="D8" s="11"/>
      <c r="E8" s="11"/>
      <c r="F8" s="6">
        <f>ROUND((C9/D9-1)*100,1)</f>
        <v>-6.1</v>
      </c>
      <c r="G8" s="5">
        <f>ROUND((C9/E9-1)*100,1)</f>
        <v>-6.1</v>
      </c>
    </row>
    <row r="9" spans="1:7" s="2" customFormat="1" ht="20.100000000000001" customHeight="1" x14ac:dyDescent="0.15">
      <c r="A9" s="22"/>
      <c r="B9" s="24"/>
      <c r="C9" s="9">
        <v>124000</v>
      </c>
      <c r="D9" s="9">
        <v>132000</v>
      </c>
      <c r="E9" s="9">
        <v>132000</v>
      </c>
      <c r="F9" s="9">
        <f>SUM(C9-D9)</f>
        <v>-8000</v>
      </c>
      <c r="G9" s="8">
        <f>SUM(C9-E9)</f>
        <v>-8000</v>
      </c>
    </row>
    <row r="10" spans="1:7" s="2" customFormat="1" ht="20.100000000000001" customHeight="1" x14ac:dyDescent="0.15">
      <c r="A10" s="21">
        <v>3</v>
      </c>
      <c r="B10" s="23" t="s">
        <v>20</v>
      </c>
      <c r="C10" s="11"/>
      <c r="D10" s="11"/>
      <c r="E10" s="11"/>
      <c r="F10" s="6">
        <f>ROUND((C11/D11-1)*100,1)</f>
        <v>50</v>
      </c>
      <c r="G10" s="5">
        <f>ROUND((C11/E11-1)*100,1)</f>
        <v>50</v>
      </c>
    </row>
    <row r="11" spans="1:7" s="2" customFormat="1" ht="20.100000000000001" customHeight="1" x14ac:dyDescent="0.15">
      <c r="A11" s="22"/>
      <c r="B11" s="24"/>
      <c r="C11" s="9">
        <v>12000</v>
      </c>
      <c r="D11" s="9">
        <v>8000</v>
      </c>
      <c r="E11" s="9">
        <v>8000</v>
      </c>
      <c r="F11" s="9">
        <f>SUM(C11-D11)</f>
        <v>4000</v>
      </c>
      <c r="G11" s="8">
        <f>SUM(C11-E11)</f>
        <v>4000</v>
      </c>
    </row>
    <row r="12" spans="1:7" s="2" customFormat="1" ht="20.100000000000001" customHeight="1" x14ac:dyDescent="0.15">
      <c r="A12" s="21">
        <v>4</v>
      </c>
      <c r="B12" s="23" t="s">
        <v>19</v>
      </c>
      <c r="C12" s="11"/>
      <c r="D12" s="11"/>
      <c r="E12" s="11"/>
      <c r="F12" s="6">
        <f>ROUND((C13/D13-1)*100,1)</f>
        <v>35.700000000000003</v>
      </c>
      <c r="G12" s="5">
        <f>ROUND((C13/E13-1)*100,1)</f>
        <v>35.700000000000003</v>
      </c>
    </row>
    <row r="13" spans="1:7" s="2" customFormat="1" ht="20.100000000000001" customHeight="1" x14ac:dyDescent="0.15">
      <c r="A13" s="22"/>
      <c r="B13" s="24"/>
      <c r="C13" s="9">
        <v>19000</v>
      </c>
      <c r="D13" s="9">
        <v>14000</v>
      </c>
      <c r="E13" s="9">
        <v>14000</v>
      </c>
      <c r="F13" s="9">
        <f>SUM(C13-D13)</f>
        <v>5000</v>
      </c>
      <c r="G13" s="8">
        <f>SUM(C13-E13)</f>
        <v>5000</v>
      </c>
    </row>
    <row r="14" spans="1:7" s="2" customFormat="1" ht="20.100000000000001" customHeight="1" x14ac:dyDescent="0.15">
      <c r="A14" s="21">
        <v>5</v>
      </c>
      <c r="B14" s="29" t="s">
        <v>18</v>
      </c>
      <c r="C14" s="11"/>
      <c r="D14" s="11"/>
      <c r="E14" s="11"/>
      <c r="F14" s="6">
        <f>ROUND((C15/D15-1)*100,1)</f>
        <v>80</v>
      </c>
      <c r="G14" s="5">
        <f>ROUND((C15/E15-1)*100,1)</f>
        <v>80</v>
      </c>
    </row>
    <row r="15" spans="1:7" s="2" customFormat="1" ht="20.100000000000001" customHeight="1" x14ac:dyDescent="0.15">
      <c r="A15" s="22"/>
      <c r="B15" s="24"/>
      <c r="C15" s="9">
        <v>18000</v>
      </c>
      <c r="D15" s="9">
        <v>10000</v>
      </c>
      <c r="E15" s="9">
        <v>10000</v>
      </c>
      <c r="F15" s="9">
        <f>SUM(C15-D15)</f>
        <v>8000</v>
      </c>
      <c r="G15" s="8">
        <f>SUM(C15-E15)</f>
        <v>8000</v>
      </c>
    </row>
    <row r="16" spans="1:7" s="2" customFormat="1" ht="20.100000000000001" customHeight="1" x14ac:dyDescent="0.15">
      <c r="A16" s="21">
        <v>6</v>
      </c>
      <c r="B16" s="23" t="s">
        <v>17</v>
      </c>
      <c r="C16" s="11"/>
      <c r="D16" s="11"/>
      <c r="E16" s="11"/>
      <c r="F16" s="6">
        <f>ROUND((C17/D17-1)*100,1)</f>
        <v>1.7</v>
      </c>
      <c r="G16" s="5">
        <f>ROUND((C17/E17-1)*100,1)</f>
        <v>-2.9</v>
      </c>
    </row>
    <row r="17" spans="1:7" s="2" customFormat="1" ht="20.100000000000001" customHeight="1" x14ac:dyDescent="0.15">
      <c r="A17" s="22"/>
      <c r="B17" s="24"/>
      <c r="C17" s="9">
        <v>666000</v>
      </c>
      <c r="D17" s="9">
        <v>655000</v>
      </c>
      <c r="E17" s="9">
        <v>685879</v>
      </c>
      <c r="F17" s="9">
        <f>SUM(C17-D17)</f>
        <v>11000</v>
      </c>
      <c r="G17" s="8">
        <f>SUM(C17-E17)</f>
        <v>-19879</v>
      </c>
    </row>
    <row r="18" spans="1:7" s="2" customFormat="1" ht="20.100000000000001" customHeight="1" x14ac:dyDescent="0.15">
      <c r="A18" s="21">
        <v>7</v>
      </c>
      <c r="B18" s="29" t="s">
        <v>16</v>
      </c>
      <c r="C18" s="11"/>
      <c r="D18" s="11"/>
      <c r="E18" s="11"/>
      <c r="F18" s="6">
        <f>ROUND((C19/D19-1)*100,1)</f>
        <v>0</v>
      </c>
      <c r="G18" s="5">
        <f>ROUND((C19/E19-1)*100,1)</f>
        <v>0</v>
      </c>
    </row>
    <row r="19" spans="1:7" s="2" customFormat="1" ht="20.100000000000001" customHeight="1" x14ac:dyDescent="0.15">
      <c r="A19" s="22"/>
      <c r="B19" s="24"/>
      <c r="C19" s="9">
        <v>20000</v>
      </c>
      <c r="D19" s="9">
        <v>20000</v>
      </c>
      <c r="E19" s="9">
        <v>20000</v>
      </c>
      <c r="F19" s="9">
        <f>SUM(C19-D19)</f>
        <v>0</v>
      </c>
      <c r="G19" s="8">
        <f>SUM(C19-E19)</f>
        <v>0</v>
      </c>
    </row>
    <row r="20" spans="1:7" s="2" customFormat="1" ht="20.100000000000001" customHeight="1" x14ac:dyDescent="0.15">
      <c r="A20" s="21">
        <v>8</v>
      </c>
      <c r="B20" s="29" t="s">
        <v>15</v>
      </c>
      <c r="C20" s="11"/>
      <c r="D20" s="11"/>
      <c r="E20" s="11"/>
      <c r="F20" s="6">
        <f>ROUND((C21/D21-1)*100,1)</f>
        <v>-42.9</v>
      </c>
      <c r="G20" s="5">
        <f>ROUND((C21/E21-1)*100,1)</f>
        <v>-42.9</v>
      </c>
    </row>
    <row r="21" spans="1:7" s="2" customFormat="1" ht="20.100000000000001" customHeight="1" x14ac:dyDescent="0.15">
      <c r="A21" s="22"/>
      <c r="B21" s="24"/>
      <c r="C21" s="9">
        <v>16000</v>
      </c>
      <c r="D21" s="9">
        <v>28000</v>
      </c>
      <c r="E21" s="9">
        <v>28000</v>
      </c>
      <c r="F21" s="9">
        <f>SUM(C21-D21)</f>
        <v>-12000</v>
      </c>
      <c r="G21" s="8">
        <f>SUM(C21-E21)</f>
        <v>-12000</v>
      </c>
    </row>
    <row r="22" spans="1:7" s="2" customFormat="1" ht="20.100000000000001" customHeight="1" x14ac:dyDescent="0.15">
      <c r="A22" s="21">
        <v>9</v>
      </c>
      <c r="B22" s="29" t="s">
        <v>14</v>
      </c>
      <c r="C22" s="11"/>
      <c r="D22" s="11"/>
      <c r="E22" s="11"/>
      <c r="F22" s="6">
        <f>ROUND((C23/D23-1)*100,1)</f>
        <v>-5.2</v>
      </c>
      <c r="G22" s="5">
        <f>ROUND((C23/E23-1)*100,1)</f>
        <v>-5.2</v>
      </c>
    </row>
    <row r="23" spans="1:7" s="2" customFormat="1" ht="20.100000000000001" customHeight="1" x14ac:dyDescent="0.15">
      <c r="A23" s="22"/>
      <c r="B23" s="24"/>
      <c r="C23" s="9">
        <v>550</v>
      </c>
      <c r="D23" s="9">
        <v>580</v>
      </c>
      <c r="E23" s="9">
        <v>580</v>
      </c>
      <c r="F23" s="9">
        <f>SUM(C23-D23)</f>
        <v>-30</v>
      </c>
      <c r="G23" s="8">
        <f>SUM(C23-E23)</f>
        <v>-30</v>
      </c>
    </row>
    <row r="24" spans="1:7" s="2" customFormat="1" ht="20.100000000000001" customHeight="1" x14ac:dyDescent="0.15">
      <c r="A24" s="21">
        <v>10</v>
      </c>
      <c r="B24" s="23" t="s">
        <v>13</v>
      </c>
      <c r="C24" s="11"/>
      <c r="D24" s="11"/>
      <c r="E24" s="11"/>
      <c r="F24" s="6">
        <f>ROUND((C25/D25-1)*100,1)</f>
        <v>24</v>
      </c>
      <c r="G24" s="5">
        <f>ROUND((C25/E25-1)*100,1)</f>
        <v>10.4</v>
      </c>
    </row>
    <row r="25" spans="1:7" s="2" customFormat="1" ht="20.100000000000001" customHeight="1" x14ac:dyDescent="0.15">
      <c r="A25" s="22"/>
      <c r="B25" s="24"/>
      <c r="C25" s="9">
        <v>31000</v>
      </c>
      <c r="D25" s="9">
        <v>25000</v>
      </c>
      <c r="E25" s="9">
        <v>28074</v>
      </c>
      <c r="F25" s="9">
        <f>SUM(C25-D25)</f>
        <v>6000</v>
      </c>
      <c r="G25" s="8">
        <f>SUM(C25-E25)</f>
        <v>2926</v>
      </c>
    </row>
    <row r="26" spans="1:7" s="2" customFormat="1" ht="20.100000000000001" customHeight="1" x14ac:dyDescent="0.15">
      <c r="A26" s="21">
        <v>11</v>
      </c>
      <c r="B26" s="23" t="s">
        <v>12</v>
      </c>
      <c r="C26" s="11"/>
      <c r="D26" s="11"/>
      <c r="E26" s="11"/>
      <c r="F26" s="6">
        <f>ROUND((C27/D27-1)*100,1)</f>
        <v>1.7</v>
      </c>
      <c r="G26" s="5">
        <f>ROUND((C27/E27-1)*100,1)</f>
        <v>-4</v>
      </c>
    </row>
    <row r="27" spans="1:7" s="2" customFormat="1" ht="20.100000000000001" customHeight="1" x14ac:dyDescent="0.15">
      <c r="A27" s="22"/>
      <c r="B27" s="24"/>
      <c r="C27" s="9">
        <v>4100000</v>
      </c>
      <c r="D27" s="9">
        <v>4030000</v>
      </c>
      <c r="E27" s="9">
        <v>4271165</v>
      </c>
      <c r="F27" s="9">
        <f>SUM(C27-D27)</f>
        <v>70000</v>
      </c>
      <c r="G27" s="8">
        <f>SUM(C27-E27)</f>
        <v>-171165</v>
      </c>
    </row>
    <row r="28" spans="1:7" s="2" customFormat="1" ht="20.100000000000001" customHeight="1" x14ac:dyDescent="0.15">
      <c r="A28" s="21">
        <v>12</v>
      </c>
      <c r="B28" s="29" t="s">
        <v>11</v>
      </c>
      <c r="C28" s="11"/>
      <c r="D28" s="11"/>
      <c r="E28" s="11"/>
      <c r="F28" s="6">
        <f>ROUND((C29/D29-1)*100,1)</f>
        <v>-11.9</v>
      </c>
      <c r="G28" s="5">
        <f>ROUND((C29/E29-1)*100,1)</f>
        <v>-11.9</v>
      </c>
    </row>
    <row r="29" spans="1:7" s="2" customFormat="1" ht="20.100000000000001" customHeight="1" x14ac:dyDescent="0.15">
      <c r="A29" s="22"/>
      <c r="B29" s="24"/>
      <c r="C29" s="9">
        <v>3700</v>
      </c>
      <c r="D29" s="9">
        <v>4200</v>
      </c>
      <c r="E29" s="9">
        <v>4200</v>
      </c>
      <c r="F29" s="9">
        <f>SUM(C29-D29)</f>
        <v>-500</v>
      </c>
      <c r="G29" s="8">
        <f>SUM(C29-E29)</f>
        <v>-500</v>
      </c>
    </row>
    <row r="30" spans="1:7" s="2" customFormat="1" ht="20.100000000000001" customHeight="1" x14ac:dyDescent="0.15">
      <c r="A30" s="21">
        <v>13</v>
      </c>
      <c r="B30" s="23" t="s">
        <v>10</v>
      </c>
      <c r="C30" s="11"/>
      <c r="D30" s="11"/>
      <c r="E30" s="11"/>
      <c r="F30" s="6">
        <f>ROUND((C31/D31-1)*100,1)</f>
        <v>8.1999999999999993</v>
      </c>
      <c r="G30" s="5">
        <f>ROUND((C31/E31-1)*100,1)</f>
        <v>-2.2000000000000002</v>
      </c>
    </row>
    <row r="31" spans="1:7" s="2" customFormat="1" ht="20.100000000000001" customHeight="1" x14ac:dyDescent="0.15">
      <c r="A31" s="22"/>
      <c r="B31" s="24"/>
      <c r="C31" s="9">
        <v>140184</v>
      </c>
      <c r="D31" s="9">
        <v>129539</v>
      </c>
      <c r="E31" s="9">
        <v>143270</v>
      </c>
      <c r="F31" s="9">
        <f>SUM(C31-D31)</f>
        <v>10645</v>
      </c>
      <c r="G31" s="8">
        <f>SUM(C31-E31)</f>
        <v>-3086</v>
      </c>
    </row>
    <row r="32" spans="1:7" s="2" customFormat="1" ht="20.100000000000001" customHeight="1" x14ac:dyDescent="0.15">
      <c r="A32" s="21">
        <v>14</v>
      </c>
      <c r="B32" s="23" t="s">
        <v>9</v>
      </c>
      <c r="C32" s="11"/>
      <c r="D32" s="11"/>
      <c r="E32" s="11"/>
      <c r="F32" s="6">
        <f>ROUND((C33/D33-1)*100,1)</f>
        <v>-2.4</v>
      </c>
      <c r="G32" s="5">
        <f>ROUND((C33/E33-1)*100,1)</f>
        <v>-2.4</v>
      </c>
    </row>
    <row r="33" spans="1:7" s="2" customFormat="1" ht="20.100000000000001" customHeight="1" x14ac:dyDescent="0.15">
      <c r="A33" s="22"/>
      <c r="B33" s="24"/>
      <c r="C33" s="9">
        <v>122266</v>
      </c>
      <c r="D33" s="9">
        <v>125321</v>
      </c>
      <c r="E33" s="9">
        <v>125321</v>
      </c>
      <c r="F33" s="9">
        <f>SUM(C33-D33)</f>
        <v>-3055</v>
      </c>
      <c r="G33" s="8">
        <f>SUM(C33-E33)</f>
        <v>-3055</v>
      </c>
    </row>
    <row r="34" spans="1:7" s="2" customFormat="1" ht="20.100000000000001" customHeight="1" x14ac:dyDescent="0.15">
      <c r="A34" s="21">
        <v>15</v>
      </c>
      <c r="B34" s="23" t="s">
        <v>8</v>
      </c>
      <c r="C34" s="11"/>
      <c r="D34" s="11"/>
      <c r="E34" s="11"/>
      <c r="F34" s="6">
        <f>ROUND((C35/D35-1)*100,1)</f>
        <v>-4.7</v>
      </c>
      <c r="G34" s="5">
        <f>ROUND((C35/E35-1)*100,1)</f>
        <v>-12.3</v>
      </c>
    </row>
    <row r="35" spans="1:7" s="2" customFormat="1" ht="20.100000000000001" customHeight="1" x14ac:dyDescent="0.15">
      <c r="A35" s="22"/>
      <c r="B35" s="24"/>
      <c r="C35" s="9">
        <v>1674462</v>
      </c>
      <c r="D35" s="9">
        <v>1757344</v>
      </c>
      <c r="E35" s="9">
        <v>1908958</v>
      </c>
      <c r="F35" s="9">
        <f>SUM(C35-D35)</f>
        <v>-82882</v>
      </c>
      <c r="G35" s="8">
        <f>SUM(C35-E35)</f>
        <v>-234496</v>
      </c>
    </row>
    <row r="36" spans="1:7" s="2" customFormat="1" ht="20.100000000000001" customHeight="1" x14ac:dyDescent="0.15">
      <c r="A36" s="21">
        <v>16</v>
      </c>
      <c r="B36" s="23" t="s">
        <v>7</v>
      </c>
      <c r="C36" s="11"/>
      <c r="D36" s="11"/>
      <c r="E36" s="11"/>
      <c r="F36" s="6">
        <f>ROUND((C37/D37-1)*100,1)</f>
        <v>2.6</v>
      </c>
      <c r="G36" s="5">
        <f>ROUND((C37/E37-1)*100,1)</f>
        <v>2.6</v>
      </c>
    </row>
    <row r="37" spans="1:7" s="2" customFormat="1" ht="20.100000000000001" customHeight="1" x14ac:dyDescent="0.15">
      <c r="A37" s="22"/>
      <c r="B37" s="24"/>
      <c r="C37" s="9">
        <v>1102457</v>
      </c>
      <c r="D37" s="9">
        <v>1074546</v>
      </c>
      <c r="E37" s="9">
        <v>1075016</v>
      </c>
      <c r="F37" s="9">
        <f>SUM(C37-D37)</f>
        <v>27911</v>
      </c>
      <c r="G37" s="8">
        <f>SUM(C37-E37)</f>
        <v>27441</v>
      </c>
    </row>
    <row r="38" spans="1:7" s="2" customFormat="1" ht="20.100000000000001" customHeight="1" x14ac:dyDescent="0.15">
      <c r="A38" s="21">
        <v>17</v>
      </c>
      <c r="B38" s="23" t="s">
        <v>6</v>
      </c>
      <c r="C38" s="11"/>
      <c r="D38" s="11"/>
      <c r="E38" s="11"/>
      <c r="F38" s="6">
        <f>ROUND((C39/D39-1)*100,1)</f>
        <v>-0.2</v>
      </c>
      <c r="G38" s="5">
        <f>ROUND((C39/E39-1)*100,1)</f>
        <v>-1.3</v>
      </c>
    </row>
    <row r="39" spans="1:7" s="2" customFormat="1" ht="20.100000000000001" customHeight="1" x14ac:dyDescent="0.15">
      <c r="A39" s="22"/>
      <c r="B39" s="24"/>
      <c r="C39" s="9">
        <v>24004</v>
      </c>
      <c r="D39" s="9">
        <v>24056</v>
      </c>
      <c r="E39" s="9">
        <v>24321</v>
      </c>
      <c r="F39" s="9">
        <f>SUM(C39-D39)</f>
        <v>-52</v>
      </c>
      <c r="G39" s="8">
        <f>SUM(C39-E39)</f>
        <v>-317</v>
      </c>
    </row>
    <row r="40" spans="1:7" s="2" customFormat="1" ht="20.100000000000001" customHeight="1" x14ac:dyDescent="0.15">
      <c r="A40" s="21">
        <v>18</v>
      </c>
      <c r="B40" s="23" t="s">
        <v>5</v>
      </c>
      <c r="C40" s="11"/>
      <c r="D40" s="11"/>
      <c r="E40" s="11"/>
      <c r="F40" s="6">
        <f>ROUND((C41/D41-1)*100,1)</f>
        <v>-73.400000000000006</v>
      </c>
      <c r="G40" s="5">
        <f>ROUND((C41/E41-1)*100,1)</f>
        <v>-72.599999999999994</v>
      </c>
    </row>
    <row r="41" spans="1:7" s="2" customFormat="1" ht="20.100000000000001" customHeight="1" x14ac:dyDescent="0.15">
      <c r="A41" s="22"/>
      <c r="B41" s="24"/>
      <c r="C41" s="9">
        <v>12685</v>
      </c>
      <c r="D41" s="9">
        <v>47740</v>
      </c>
      <c r="E41" s="9">
        <v>46244</v>
      </c>
      <c r="F41" s="9">
        <f>SUM(C41-D41)</f>
        <v>-35055</v>
      </c>
      <c r="G41" s="8">
        <f>SUM(C41-E41)</f>
        <v>-33559</v>
      </c>
    </row>
    <row r="42" spans="1:7" s="2" customFormat="1" ht="20.100000000000001" customHeight="1" x14ac:dyDescent="0.15">
      <c r="A42" s="21">
        <v>19</v>
      </c>
      <c r="B42" s="23" t="s">
        <v>4</v>
      </c>
      <c r="C42" s="11"/>
      <c r="D42" s="11"/>
      <c r="E42" s="11"/>
      <c r="F42" s="6">
        <f>ROUND((C43/D43-1)*100,1)</f>
        <v>-19.7</v>
      </c>
      <c r="G42" s="5">
        <f>ROUND((C43/E43-1)*100,1)</f>
        <v>-4.4000000000000004</v>
      </c>
    </row>
    <row r="43" spans="1:7" s="2" customFormat="1" ht="20.100000000000001" customHeight="1" x14ac:dyDescent="0.15">
      <c r="A43" s="22"/>
      <c r="B43" s="24"/>
      <c r="C43" s="9">
        <v>942810</v>
      </c>
      <c r="D43" s="9">
        <v>1174009</v>
      </c>
      <c r="E43" s="9">
        <v>986060</v>
      </c>
      <c r="F43" s="9">
        <f>SUM(C43-D43)</f>
        <v>-231199</v>
      </c>
      <c r="G43" s="8">
        <f>SUM(C43-E43)</f>
        <v>-43250</v>
      </c>
    </row>
    <row r="44" spans="1:7" s="2" customFormat="1" ht="20.100000000000001" customHeight="1" x14ac:dyDescent="0.15">
      <c r="A44" s="21">
        <v>20</v>
      </c>
      <c r="B44" s="23" t="s">
        <v>3</v>
      </c>
      <c r="C44" s="11"/>
      <c r="D44" s="11"/>
      <c r="E44" s="11"/>
      <c r="F44" s="6">
        <f>IF(D45=0,"     皆増",ROUND((C45/D45-1)*100,1))</f>
        <v>-2.6</v>
      </c>
      <c r="G44" s="5">
        <f>ROUND((C45/E45-1)*100,1)</f>
        <v>-46.4</v>
      </c>
    </row>
    <row r="45" spans="1:7" s="2" customFormat="1" ht="20.100000000000001" customHeight="1" x14ac:dyDescent="0.15">
      <c r="A45" s="22"/>
      <c r="B45" s="24"/>
      <c r="C45" s="9">
        <v>416440</v>
      </c>
      <c r="D45" s="9">
        <v>427601</v>
      </c>
      <c r="E45" s="9">
        <v>777491</v>
      </c>
      <c r="F45" s="9">
        <f>SUM(C45-D45)</f>
        <v>-11161</v>
      </c>
      <c r="G45" s="8">
        <f>SUM(C45-E45)</f>
        <v>-361051</v>
      </c>
    </row>
    <row r="46" spans="1:7" s="2" customFormat="1" ht="20.100000000000001" customHeight="1" x14ac:dyDescent="0.15">
      <c r="A46" s="21">
        <v>21</v>
      </c>
      <c r="B46" s="23" t="s">
        <v>2</v>
      </c>
      <c r="C46" s="11"/>
      <c r="D46" s="11"/>
      <c r="E46" s="11"/>
      <c r="F46" s="6">
        <f>ROUND((C47/D47-1)*100,1)</f>
        <v>71.3</v>
      </c>
      <c r="G46" s="5">
        <f>ROUND((C47/E47-1)*100,1)</f>
        <v>61.2</v>
      </c>
    </row>
    <row r="47" spans="1:7" s="2" customFormat="1" ht="20.100000000000001" customHeight="1" x14ac:dyDescent="0.15">
      <c r="A47" s="22"/>
      <c r="B47" s="24"/>
      <c r="C47" s="9">
        <v>435642</v>
      </c>
      <c r="D47" s="9">
        <v>254264</v>
      </c>
      <c r="E47" s="9">
        <v>270293</v>
      </c>
      <c r="F47" s="9">
        <f>SUM(C47-D47)</f>
        <v>181378</v>
      </c>
      <c r="G47" s="8">
        <f>SUM(C47-E47)</f>
        <v>165349</v>
      </c>
    </row>
    <row r="48" spans="1:7" s="2" customFormat="1" ht="20.100000000000001" customHeight="1" x14ac:dyDescent="0.15">
      <c r="A48" s="21">
        <v>22</v>
      </c>
      <c r="B48" s="23" t="s">
        <v>1</v>
      </c>
      <c r="C48" s="11"/>
      <c r="D48" s="11"/>
      <c r="E48" s="11"/>
      <c r="F48" s="6">
        <f>ROUND((C49/D49-1)*100,1)</f>
        <v>43.9</v>
      </c>
      <c r="G48" s="5">
        <f>ROUND((C49/E49-1)*100,1)</f>
        <v>-17.8</v>
      </c>
    </row>
    <row r="49" spans="1:7" s="2" customFormat="1" ht="20.100000000000001" customHeight="1" x14ac:dyDescent="0.15">
      <c r="A49" s="22"/>
      <c r="B49" s="24"/>
      <c r="C49" s="9">
        <v>1600800</v>
      </c>
      <c r="D49" s="9">
        <v>1112700</v>
      </c>
      <c r="E49" s="10">
        <v>1946600</v>
      </c>
      <c r="F49" s="9">
        <f>SUM(C49-D49)</f>
        <v>488100</v>
      </c>
      <c r="G49" s="8">
        <f>SUM(C49-E49)</f>
        <v>-345800</v>
      </c>
    </row>
    <row r="50" spans="1:7" s="2" customFormat="1" ht="20.100000000000001" customHeight="1" x14ac:dyDescent="0.15">
      <c r="A50" s="25" t="s">
        <v>0</v>
      </c>
      <c r="B50" s="26"/>
      <c r="C50" s="7"/>
      <c r="D50" s="7"/>
      <c r="E50" s="7"/>
      <c r="F50" s="6">
        <f>ROUND((C51/D51-1)*100,1)</f>
        <v>3.4</v>
      </c>
      <c r="G50" s="5">
        <f>ROUND((C51/E51-1)*100,1)</f>
        <v>-5.8</v>
      </c>
    </row>
    <row r="51" spans="1:7" s="2" customFormat="1" ht="20.100000000000001" customHeight="1" x14ac:dyDescent="0.15">
      <c r="A51" s="27"/>
      <c r="B51" s="28"/>
      <c r="C51" s="4">
        <f>SUM(C7,C9,C11,C13,C15,C17,C19,C21,C23,C25,C27,C29,C31,C33,C35,C37,C39,C41,C43,C45,C47,C49)</f>
        <v>15397000</v>
      </c>
      <c r="D51" s="4">
        <f>SUM(D7,D9,D11,D13,D15,D17,D19,D21,D23,D25,D27,D29,D31,D33,D35,D37,D39,D41,D43,D45,D47,D49)</f>
        <v>14897000</v>
      </c>
      <c r="E51" s="4">
        <f>SUM(E7,E9,E11,E13,E15,E17,E19,E21,E23,E25,E27,E29,E31,E33,E35,E37,E39,E41,E43,E45,E47,E49)</f>
        <v>16348572</v>
      </c>
      <c r="F51" s="4">
        <f>SUM(F7,F9,F11,F13,F15,F17,F19,F21,F23,F25,F27,F29,F31,F33,F35,F37,F39,F41,F43,F45,F47,F49)</f>
        <v>500000</v>
      </c>
      <c r="G51" s="3">
        <f>SUM(G7,G9,G11,G13,G15,G17,G19,G21,G23,G25,G27,G29,G31,G33,G35,G37,G39,G41,G43,G45,G47,G49)</f>
        <v>-951572</v>
      </c>
    </row>
    <row r="52" spans="1:7" ht="13.5" customHeight="1" x14ac:dyDescent="0.15"/>
  </sheetData>
  <mergeCells count="49">
    <mergeCell ref="A6:A7"/>
    <mergeCell ref="B6:B7"/>
    <mergeCell ref="A8:A9"/>
    <mergeCell ref="B8:B9"/>
    <mergeCell ref="A1:G1"/>
    <mergeCell ref="A4:B5"/>
    <mergeCell ref="D4:E4"/>
    <mergeCell ref="F4:G4"/>
    <mergeCell ref="A14:A15"/>
    <mergeCell ref="B14:B15"/>
    <mergeCell ref="A16:A17"/>
    <mergeCell ref="B16:B17"/>
    <mergeCell ref="A10:A11"/>
    <mergeCell ref="B10:B11"/>
    <mergeCell ref="A12:A13"/>
    <mergeCell ref="B12:B13"/>
    <mergeCell ref="A22:A23"/>
    <mergeCell ref="B22:B23"/>
    <mergeCell ref="A24:A25"/>
    <mergeCell ref="B24:B25"/>
    <mergeCell ref="A18:A19"/>
    <mergeCell ref="B18:B19"/>
    <mergeCell ref="A20:A21"/>
    <mergeCell ref="B20:B21"/>
    <mergeCell ref="A30:A31"/>
    <mergeCell ref="B30:B31"/>
    <mergeCell ref="A32:A33"/>
    <mergeCell ref="B32:B33"/>
    <mergeCell ref="A26:A27"/>
    <mergeCell ref="B26:B27"/>
    <mergeCell ref="A28:A29"/>
    <mergeCell ref="B28:B29"/>
    <mergeCell ref="A38:A39"/>
    <mergeCell ref="B38:B39"/>
    <mergeCell ref="A40:A41"/>
    <mergeCell ref="B40:B41"/>
    <mergeCell ref="A34:A35"/>
    <mergeCell ref="B34:B35"/>
    <mergeCell ref="A36:A37"/>
    <mergeCell ref="B36:B37"/>
    <mergeCell ref="A42:A43"/>
    <mergeCell ref="B42:B43"/>
    <mergeCell ref="A44:A45"/>
    <mergeCell ref="B44:B45"/>
    <mergeCell ref="A50:B51"/>
    <mergeCell ref="A46:A47"/>
    <mergeCell ref="B46:B47"/>
    <mergeCell ref="A48:A49"/>
    <mergeCell ref="B48:B49"/>
  </mergeCells>
  <phoneticPr fontId="1"/>
  <printOptions horizontalCentered="1"/>
  <pageMargins left="0.59055118110236227" right="0.39370078740157483" top="0.98425196850393704" bottom="0.78740157480314965" header="0.51181102362204722" footer="0.51181102362204722"/>
  <pageSetup paperSize="9" scale="73" firstPageNumber="12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歳入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2019-07-16T04:28:23Z</dcterms:created>
  <dcterms:modified xsi:type="dcterms:W3CDTF">2019-07-16T04:48:50Z</dcterms:modified>
</cp:coreProperties>
</file>