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45" windowWidth="20340" windowHeight="7650"/>
  </bookViews>
  <sheets>
    <sheet name="歳出" sheetId="1" r:id="rId1"/>
  </sheets>
  <calcPr calcId="145621"/>
</workbook>
</file>

<file path=xl/calcChain.xml><?xml version="1.0" encoding="utf-8"?>
<calcChain xmlns="http://schemas.openxmlformats.org/spreadsheetml/2006/main">
  <c r="H33" i="1" l="1"/>
  <c r="G33" i="1"/>
  <c r="F33" i="1"/>
  <c r="E33" i="1"/>
  <c r="D33" i="1"/>
  <c r="G6" i="1" l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 l="1"/>
</calcChain>
</file>

<file path=xl/sharedStrings.xml><?xml version="1.0" encoding="utf-8"?>
<sst xmlns="http://schemas.openxmlformats.org/spreadsheetml/2006/main" count="26" uniqueCount="26">
  <si>
    <t>予備費</t>
    <rPh sb="0" eb="3">
      <t>ヨビヒ</t>
    </rPh>
    <phoneticPr fontId="1"/>
  </si>
  <si>
    <t>公債費</t>
    <rPh sb="0" eb="2">
      <t>コウサイ</t>
    </rPh>
    <rPh sb="2" eb="3">
      <t>ヒ</t>
    </rPh>
    <phoneticPr fontId="1"/>
  </si>
  <si>
    <t>3月現計予算額(C)</t>
    <rPh sb="1" eb="2">
      <t>ガツ</t>
    </rPh>
    <rPh sb="2" eb="3">
      <t>ゲン</t>
    </rPh>
    <rPh sb="3" eb="4">
      <t>ケイ</t>
    </rPh>
    <rPh sb="4" eb="6">
      <t>ヨサン</t>
    </rPh>
    <rPh sb="6" eb="7">
      <t>ガク</t>
    </rPh>
    <phoneticPr fontId="1"/>
  </si>
  <si>
    <t>当初予算額(B)</t>
    <rPh sb="0" eb="2">
      <t>トウショ</t>
    </rPh>
    <rPh sb="2" eb="4">
      <t>ヨサン</t>
    </rPh>
    <rPh sb="4" eb="5">
      <t>ガク</t>
    </rPh>
    <phoneticPr fontId="1"/>
  </si>
  <si>
    <t>当初予算額(A)</t>
    <rPh sb="0" eb="2">
      <t>トウショ</t>
    </rPh>
    <rPh sb="2" eb="4">
      <t>ヨサン</t>
    </rPh>
    <rPh sb="4" eb="5">
      <t>ガク</t>
    </rPh>
    <phoneticPr fontId="1"/>
  </si>
  <si>
    <t>比　　　較</t>
    <rPh sb="0" eb="1">
      <t>ヒ</t>
    </rPh>
    <rPh sb="4" eb="5">
      <t>クラ</t>
    </rPh>
    <phoneticPr fontId="1"/>
  </si>
  <si>
    <t>（単位：千円、％）</t>
    <rPh sb="1" eb="3">
      <t>タンイ</t>
    </rPh>
    <rPh sb="4" eb="6">
      <t>センエン</t>
    </rPh>
    <phoneticPr fontId="1"/>
  </si>
  <si>
    <t>合　　　　計</t>
    <rPh sb="0" eb="1">
      <t>ゴウ</t>
    </rPh>
    <rPh sb="5" eb="6">
      <t>ケイ</t>
    </rPh>
    <phoneticPr fontId="1"/>
  </si>
  <si>
    <t>災害復旧費</t>
    <rPh sb="0" eb="2">
      <t>サイガイ</t>
    </rPh>
    <rPh sb="2" eb="4">
      <t>フッキュウ</t>
    </rPh>
    <rPh sb="4" eb="5">
      <t>ヒ</t>
    </rPh>
    <phoneticPr fontId="1"/>
  </si>
  <si>
    <t>教育費</t>
    <rPh sb="0" eb="3">
      <t>キョウイクヒ</t>
    </rPh>
    <phoneticPr fontId="1"/>
  </si>
  <si>
    <t>消防費</t>
    <rPh sb="0" eb="2">
      <t>ショウボウ</t>
    </rPh>
    <rPh sb="2" eb="3">
      <t>ヒ</t>
    </rPh>
    <phoneticPr fontId="1"/>
  </si>
  <si>
    <t>土木費</t>
    <rPh sb="0" eb="2">
      <t>ドボク</t>
    </rPh>
    <rPh sb="2" eb="3">
      <t>ヒ</t>
    </rPh>
    <phoneticPr fontId="1"/>
  </si>
  <si>
    <t>商工費</t>
    <rPh sb="0" eb="2">
      <t>ショウコウ</t>
    </rPh>
    <rPh sb="2" eb="3">
      <t>ヒ</t>
    </rPh>
    <phoneticPr fontId="1"/>
  </si>
  <si>
    <t>農林水産業費</t>
    <rPh sb="0" eb="2">
      <t>ノウリン</t>
    </rPh>
    <rPh sb="2" eb="5">
      <t>スイサンギョウ</t>
    </rPh>
    <rPh sb="5" eb="6">
      <t>ヒ</t>
    </rPh>
    <phoneticPr fontId="1"/>
  </si>
  <si>
    <t>労働費</t>
    <rPh sb="0" eb="3">
      <t>ロウドウヒ</t>
    </rPh>
    <phoneticPr fontId="1"/>
  </si>
  <si>
    <t>衛生費</t>
    <rPh sb="0" eb="3">
      <t>エイセイヒ</t>
    </rPh>
    <phoneticPr fontId="1"/>
  </si>
  <si>
    <t>民生費</t>
    <rPh sb="0" eb="2">
      <t>ミンセイ</t>
    </rPh>
    <rPh sb="2" eb="3">
      <t>ヒ</t>
    </rPh>
    <phoneticPr fontId="1"/>
  </si>
  <si>
    <t>総務費</t>
    <rPh sb="0" eb="3">
      <t>ソウムヒ</t>
    </rPh>
    <phoneticPr fontId="1"/>
  </si>
  <si>
    <t>議会費</t>
    <rPh sb="0" eb="2">
      <t>ギカイ</t>
    </rPh>
    <rPh sb="2" eb="3">
      <t>ヒ</t>
    </rPh>
    <phoneticPr fontId="1"/>
  </si>
  <si>
    <t>(A)-(C)</t>
    <phoneticPr fontId="1"/>
  </si>
  <si>
    <t>(A)-(B)</t>
    <phoneticPr fontId="1"/>
  </si>
  <si>
    <t>平成30年度</t>
    <rPh sb="0" eb="2">
      <t>ヘイセイ</t>
    </rPh>
    <rPh sb="4" eb="6">
      <t>ネンド</t>
    </rPh>
    <phoneticPr fontId="1"/>
  </si>
  <si>
    <t>款　　　　別</t>
    <rPh sb="0" eb="1">
      <t>カン</t>
    </rPh>
    <rPh sb="5" eb="6">
      <t>ベツ</t>
    </rPh>
    <phoneticPr fontId="1"/>
  </si>
  <si>
    <t>令和元年度　東温市一般会計当初予算</t>
    <rPh sb="0" eb="2">
      <t>レイワ</t>
    </rPh>
    <rPh sb="2" eb="4">
      <t>ガンネン</t>
    </rPh>
    <rPh sb="4" eb="5">
      <t>ド</t>
    </rPh>
    <rPh sb="5" eb="7">
      <t>ヘイネンド</t>
    </rPh>
    <rPh sb="6" eb="7">
      <t>トウ</t>
    </rPh>
    <rPh sb="7" eb="8">
      <t>オン</t>
    </rPh>
    <rPh sb="8" eb="9">
      <t>シ</t>
    </rPh>
    <rPh sb="9" eb="11">
      <t>イッパン</t>
    </rPh>
    <rPh sb="11" eb="13">
      <t>カイケイ</t>
    </rPh>
    <rPh sb="13" eb="15">
      <t>トウショ</t>
    </rPh>
    <rPh sb="15" eb="17">
      <t>ヨサン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</si>
  <si>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</si>
  <si>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（歳　出）</t>
    <rPh sb="1" eb="2">
      <t>トシ</t>
    </rPh>
    <rPh sb="3" eb="4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</si>
</sst>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\(#,##0.0\);\(&quot;△ &quot;#,##0.0\)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76" fontId="0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 shrinkToFit="1"/>
    </xf>
    <xf numFmtId="177" fontId="2" fillId="0" borderId="7" xfId="0" applyNumberFormat="1" applyFont="1" applyBorder="1" applyAlignment="1">
      <alignment vertical="center" shrinkToFit="1"/>
    </xf>
    <xf numFmtId="176" fontId="2" fillId="0" borderId="8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horizontal="center" vertical="center" shrinkToFit="1"/>
    </xf>
    <xf numFmtId="176" fontId="3" fillId="0" borderId="18" xfId="0" applyNumberFormat="1" applyFont="1" applyBorder="1" applyAlignment="1">
      <alignment horizontal="center" vertical="center" shrinkToFit="1"/>
    </xf>
    <xf numFmtId="176" fontId="3" fillId="0" borderId="19" xfId="0" applyNumberFormat="1" applyFont="1" applyBorder="1" applyAlignment="1">
      <alignment horizontal="center" vertical="center" shrinkToFit="1"/>
    </xf>
    <xf numFmtId="49" fontId="3" fillId="0" borderId="19" xfId="0" applyNumberFormat="1" applyFon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24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distributed" vertical="center"/>
    </xf>
    <xf numFmtId="176" fontId="2" fillId="0" borderId="16" xfId="0" applyNumberFormat="1" applyFont="1" applyBorder="1" applyAlignment="1">
      <alignment horizontal="distributed" vertical="center"/>
    </xf>
    <xf numFmtId="176" fontId="2" fillId="0" borderId="14" xfId="0" applyNumberFormat="1" applyFont="1" applyBorder="1" applyAlignment="1">
      <alignment horizontal="distributed" vertical="center"/>
    </xf>
    <xf numFmtId="176" fontId="2" fillId="0" borderId="13" xfId="0" applyNumberFormat="1" applyFont="1" applyBorder="1" applyAlignment="1">
      <alignment horizontal="distributed" vertical="center"/>
    </xf>
    <xf numFmtId="176" fontId="2" fillId="0" borderId="17" xfId="0" applyNumberFormat="1" applyFont="1" applyBorder="1" applyAlignment="1">
      <alignment horizontal="distributed" vertical="center" wrapText="1"/>
    </xf>
    <xf numFmtId="176" fontId="2" fillId="0" borderId="16" xfId="0" applyNumberFormat="1" applyFont="1" applyBorder="1" applyAlignment="1">
      <alignment horizontal="distributed" vertical="center" wrapText="1"/>
    </xf>
    <xf numFmtId="176" fontId="2" fillId="0" borderId="14" xfId="0" applyNumberFormat="1" applyFont="1" applyBorder="1" applyAlignment="1">
      <alignment horizontal="distributed" vertical="center" wrapText="1"/>
    </xf>
    <xf numFmtId="176" fontId="2" fillId="0" borderId="13" xfId="0" applyNumberFormat="1" applyFont="1" applyBorder="1" applyAlignment="1">
      <alignment horizontal="distributed" vertical="center" wrapText="1"/>
    </xf>
    <xf numFmtId="176" fontId="4" fillId="0" borderId="0" xfId="0" applyNumberFormat="1" applyFont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tabSelected="1" zoomScaleNormal="100" zoomScaleSheetLayoutView="90" workbookViewId="0">
      <pane xSplit="3" ySplit="5" topLeftCell="D24" activePane="bottomRight" state="frozen"/>
      <selection activeCell="E5" sqref="E5"/>
      <selection pane="topRight" activeCell="E5" sqref="E5"/>
      <selection pane="bottomLeft" activeCell="E5" sqref="E5"/>
      <selection pane="bottomRight" activeCell="D7" sqref="D7"/>
    </sheetView>
  </sheetViews>
  <sheetFormatPr defaultRowHeight="15" customHeight="1" x14ac:dyDescent="0.15"/>
  <cols>
    <col min="1" max="1" width="4.625" style="1" customWidth="1"/>
    <col min="2" max="2" width="1.625" style="1" customWidth="1"/>
    <col min="3" max="3" width="30.625" style="1" customWidth="1"/>
    <col min="4" max="8" width="18.625" style="1" customWidth="1"/>
    <col min="9" max="9" width="15.375" style="1" bestFit="1" customWidth="1"/>
    <col min="10" max="16384" width="9" style="1"/>
  </cols>
  <sheetData>
    <row r="1" spans="1:8" ht="30" customHeight="1" x14ac:dyDescent="0.15">
      <c r="A1" s="37" t="s">
        <v>23</v>
      </c>
      <c r="B1" s="37"/>
      <c r="C1" s="37"/>
      <c r="D1" s="37"/>
      <c r="E1" s="37"/>
      <c r="F1" s="37"/>
      <c r="G1" s="37"/>
    </row>
    <row r="2" spans="1:8" ht="30" customHeight="1" x14ac:dyDescent="0.15"/>
    <row r="3" spans="1:8" ht="15" customHeight="1" x14ac:dyDescent="0.15">
      <c r="A3" s="17" t="s">
        <v>25</v>
      </c>
      <c r="B3" s="17"/>
      <c r="C3" s="17"/>
      <c r="D3" s="17"/>
      <c r="E3" s="17"/>
      <c r="F3" s="17"/>
      <c r="G3" s="17"/>
      <c r="H3" s="16" t="s">
        <v>6</v>
      </c>
    </row>
    <row r="4" spans="1:8" ht="20.100000000000001" customHeight="1" x14ac:dyDescent="0.15">
      <c r="A4" s="38" t="s">
        <v>22</v>
      </c>
      <c r="B4" s="39"/>
      <c r="C4" s="40"/>
      <c r="D4" s="15" t="s">
        <v>24</v>
      </c>
      <c r="E4" s="44" t="s">
        <v>21</v>
      </c>
      <c r="F4" s="45"/>
      <c r="G4" s="46" t="s">
        <v>5</v>
      </c>
      <c r="H4" s="47"/>
    </row>
    <row r="5" spans="1:8" ht="20.100000000000001" customHeight="1" x14ac:dyDescent="0.15">
      <c r="A5" s="41"/>
      <c r="B5" s="42"/>
      <c r="C5" s="43"/>
      <c r="D5" s="14" t="s">
        <v>4</v>
      </c>
      <c r="E5" s="12" t="s">
        <v>3</v>
      </c>
      <c r="F5" s="13" t="s">
        <v>2</v>
      </c>
      <c r="G5" s="12" t="s">
        <v>20</v>
      </c>
      <c r="H5" s="11" t="s">
        <v>19</v>
      </c>
    </row>
    <row r="6" spans="1:8" ht="20.100000000000001" customHeight="1" x14ac:dyDescent="0.15">
      <c r="A6" s="27">
        <v>1</v>
      </c>
      <c r="B6" s="29" t="s">
        <v>18</v>
      </c>
      <c r="C6" s="30"/>
      <c r="D6" s="10"/>
      <c r="E6" s="10"/>
      <c r="F6" s="20"/>
      <c r="G6" s="5">
        <f>ROUND((D7/E7-1)*100,1)</f>
        <v>-4.5</v>
      </c>
      <c r="H6" s="4">
        <f>ROUND((D7/F7-1)*100,1)</f>
        <v>0.9</v>
      </c>
    </row>
    <row r="7" spans="1:8" ht="20.100000000000001" customHeight="1" x14ac:dyDescent="0.15">
      <c r="A7" s="28"/>
      <c r="B7" s="31"/>
      <c r="C7" s="32"/>
      <c r="D7" s="8">
        <v>138795</v>
      </c>
      <c r="E7" s="8">
        <v>145364</v>
      </c>
      <c r="F7" s="18">
        <v>137567</v>
      </c>
      <c r="G7" s="8">
        <f>SUM(D7-E7)</f>
        <v>-6569</v>
      </c>
      <c r="H7" s="7">
        <f>SUM(D7-F7)</f>
        <v>1228</v>
      </c>
    </row>
    <row r="8" spans="1:8" ht="20.100000000000001" customHeight="1" x14ac:dyDescent="0.15">
      <c r="A8" s="27">
        <v>2</v>
      </c>
      <c r="B8" s="29" t="s">
        <v>17</v>
      </c>
      <c r="C8" s="30"/>
      <c r="D8" s="9"/>
      <c r="E8" s="9"/>
      <c r="F8" s="19"/>
      <c r="G8" s="5">
        <f>ROUND((D9/E9-1)*100,1)</f>
        <v>-7</v>
      </c>
      <c r="H8" s="4">
        <f>ROUND((D9/F9-1)*100,1)</f>
        <v>-26</v>
      </c>
    </row>
    <row r="9" spans="1:8" ht="20.100000000000001" customHeight="1" x14ac:dyDescent="0.15">
      <c r="A9" s="28"/>
      <c r="B9" s="31"/>
      <c r="C9" s="32"/>
      <c r="D9" s="8">
        <v>1382423</v>
      </c>
      <c r="E9" s="8">
        <v>1486791</v>
      </c>
      <c r="F9" s="18">
        <v>1868713</v>
      </c>
      <c r="G9" s="8">
        <f>SUM(D9-E9)</f>
        <v>-104368</v>
      </c>
      <c r="H9" s="7">
        <f>SUM(D9-F9)</f>
        <v>-486290</v>
      </c>
    </row>
    <row r="10" spans="1:8" ht="20.100000000000001" customHeight="1" x14ac:dyDescent="0.15">
      <c r="A10" s="27">
        <v>3</v>
      </c>
      <c r="B10" s="29" t="s">
        <v>16</v>
      </c>
      <c r="C10" s="30"/>
      <c r="D10" s="9"/>
      <c r="E10" s="9"/>
      <c r="F10" s="19"/>
      <c r="G10" s="5">
        <f>ROUND((D11/E11-1)*100,1)</f>
        <v>3.8</v>
      </c>
      <c r="H10" s="4">
        <f>ROUND((D11/F11-1)*100,1)</f>
        <v>3.5</v>
      </c>
    </row>
    <row r="11" spans="1:8" ht="20.100000000000001" customHeight="1" x14ac:dyDescent="0.15">
      <c r="A11" s="28"/>
      <c r="B11" s="31"/>
      <c r="C11" s="32"/>
      <c r="D11" s="8">
        <v>5880210</v>
      </c>
      <c r="E11" s="8">
        <v>5667169</v>
      </c>
      <c r="F11" s="18">
        <v>5679294</v>
      </c>
      <c r="G11" s="8">
        <f>SUM(D11-E11)</f>
        <v>213041</v>
      </c>
      <c r="H11" s="7">
        <f>SUM(D11-F11)</f>
        <v>200916</v>
      </c>
    </row>
    <row r="12" spans="1:8" ht="20.100000000000001" customHeight="1" x14ac:dyDescent="0.15">
      <c r="A12" s="27">
        <v>4</v>
      </c>
      <c r="B12" s="29" t="s">
        <v>15</v>
      </c>
      <c r="C12" s="30"/>
      <c r="D12" s="9"/>
      <c r="E12" s="9"/>
      <c r="F12" s="19"/>
      <c r="G12" s="5">
        <f>ROUND((D13/E13-1)*100,1)</f>
        <v>61.1</v>
      </c>
      <c r="H12" s="4">
        <f>ROUND((D13/F13-1)*100,1)</f>
        <v>27.2</v>
      </c>
    </row>
    <row r="13" spans="1:8" ht="20.100000000000001" customHeight="1" x14ac:dyDescent="0.15">
      <c r="A13" s="28"/>
      <c r="B13" s="31"/>
      <c r="C13" s="32"/>
      <c r="D13" s="8">
        <v>2036075</v>
      </c>
      <c r="E13" s="8">
        <v>1263587</v>
      </c>
      <c r="F13" s="18">
        <v>1601135</v>
      </c>
      <c r="G13" s="8">
        <f>SUM(D13-E13)</f>
        <v>772488</v>
      </c>
      <c r="H13" s="7">
        <f>SUM(D13-F13)</f>
        <v>434940</v>
      </c>
    </row>
    <row r="14" spans="1:8" ht="20.100000000000001" customHeight="1" x14ac:dyDescent="0.15">
      <c r="A14" s="27">
        <v>5</v>
      </c>
      <c r="B14" s="33" t="s">
        <v>14</v>
      </c>
      <c r="C14" s="34"/>
      <c r="D14" s="9"/>
      <c r="E14" s="9"/>
      <c r="F14" s="9"/>
      <c r="G14" s="5">
        <f>ROUND((D15/E15-1)*100,1)</f>
        <v>0</v>
      </c>
      <c r="H14" s="4">
        <f>IF(F15=0,"     皆増",ROUND((D15/F15-1)*100,1))</f>
        <v>0</v>
      </c>
    </row>
    <row r="15" spans="1:8" ht="20.100000000000001" customHeight="1" x14ac:dyDescent="0.15">
      <c r="A15" s="28"/>
      <c r="B15" s="35"/>
      <c r="C15" s="36"/>
      <c r="D15" s="8">
        <v>23035</v>
      </c>
      <c r="E15" s="8">
        <v>23035</v>
      </c>
      <c r="F15" s="8">
        <v>23035</v>
      </c>
      <c r="G15" s="8">
        <f>SUM(D15-E15)</f>
        <v>0</v>
      </c>
      <c r="H15" s="7">
        <f>SUM(D15-F15)</f>
        <v>0</v>
      </c>
    </row>
    <row r="16" spans="1:8" ht="20.100000000000001" customHeight="1" x14ac:dyDescent="0.15">
      <c r="A16" s="27">
        <v>6</v>
      </c>
      <c r="B16" s="29" t="s">
        <v>13</v>
      </c>
      <c r="C16" s="30"/>
      <c r="D16" s="9"/>
      <c r="E16" s="9"/>
      <c r="F16" s="9"/>
      <c r="G16" s="5">
        <f>ROUND((D17/E17-1)*100,1)</f>
        <v>-4.2</v>
      </c>
      <c r="H16" s="4">
        <f>ROUND((D17/F17-1)*100,1)</f>
        <v>-9.1999999999999993</v>
      </c>
    </row>
    <row r="17" spans="1:8" ht="20.100000000000001" customHeight="1" x14ac:dyDescent="0.15">
      <c r="A17" s="28"/>
      <c r="B17" s="31"/>
      <c r="C17" s="32"/>
      <c r="D17" s="8">
        <v>642127</v>
      </c>
      <c r="E17" s="8">
        <v>670257</v>
      </c>
      <c r="F17" s="8">
        <v>707568</v>
      </c>
      <c r="G17" s="8">
        <f>SUM(D17-E17)</f>
        <v>-28130</v>
      </c>
      <c r="H17" s="7">
        <f>SUM(D17-F17)</f>
        <v>-65441</v>
      </c>
    </row>
    <row r="18" spans="1:8" ht="20.100000000000001" customHeight="1" x14ac:dyDescent="0.15">
      <c r="A18" s="27">
        <v>7</v>
      </c>
      <c r="B18" s="33" t="s">
        <v>12</v>
      </c>
      <c r="C18" s="34"/>
      <c r="D18" s="9"/>
      <c r="E18" s="9"/>
      <c r="F18" s="9"/>
      <c r="G18" s="5">
        <f>ROUND((D19/E19-1)*100,1)</f>
        <v>-6.8</v>
      </c>
      <c r="H18" s="4">
        <f>ROUND((D19/F19-1)*100,1)</f>
        <v>-8.3000000000000007</v>
      </c>
    </row>
    <row r="19" spans="1:8" ht="20.100000000000001" customHeight="1" x14ac:dyDescent="0.15">
      <c r="A19" s="28"/>
      <c r="B19" s="35"/>
      <c r="C19" s="36"/>
      <c r="D19" s="8">
        <v>185795</v>
      </c>
      <c r="E19" s="8">
        <v>199398</v>
      </c>
      <c r="F19" s="8">
        <v>202689</v>
      </c>
      <c r="G19" s="8">
        <f>SUM(D19-E19)</f>
        <v>-13603</v>
      </c>
      <c r="H19" s="7">
        <f>SUM(D19-F19)</f>
        <v>-16894</v>
      </c>
    </row>
    <row r="20" spans="1:8" ht="20.100000000000001" customHeight="1" x14ac:dyDescent="0.15">
      <c r="A20" s="27">
        <v>8</v>
      </c>
      <c r="B20" s="33" t="s">
        <v>11</v>
      </c>
      <c r="C20" s="34"/>
      <c r="D20" s="9"/>
      <c r="E20" s="9"/>
      <c r="F20" s="9"/>
      <c r="G20" s="5">
        <f>ROUND((D21/E21-1)*100,1)</f>
        <v>-18.2</v>
      </c>
      <c r="H20" s="4">
        <f>ROUND((D21/F21-1)*100,1)</f>
        <v>-7.6</v>
      </c>
    </row>
    <row r="21" spans="1:8" ht="20.100000000000001" customHeight="1" x14ac:dyDescent="0.15">
      <c r="A21" s="28"/>
      <c r="B21" s="35"/>
      <c r="C21" s="36"/>
      <c r="D21" s="8">
        <v>1139959</v>
      </c>
      <c r="E21" s="8">
        <v>1394200</v>
      </c>
      <c r="F21" s="8">
        <v>1234157</v>
      </c>
      <c r="G21" s="8">
        <f>SUM(D21-E21)</f>
        <v>-254241</v>
      </c>
      <c r="H21" s="7">
        <f>SUM(D21-F21)</f>
        <v>-94198</v>
      </c>
    </row>
    <row r="22" spans="1:8" ht="20.100000000000001" customHeight="1" x14ac:dyDescent="0.15">
      <c r="A22" s="27">
        <v>9</v>
      </c>
      <c r="B22" s="33" t="s">
        <v>10</v>
      </c>
      <c r="C22" s="34"/>
      <c r="D22" s="9"/>
      <c r="E22" s="9"/>
      <c r="F22" s="9"/>
      <c r="G22" s="5">
        <f>ROUND((D23/E23-1)*100,1)</f>
        <v>3.3</v>
      </c>
      <c r="H22" s="4">
        <f>ROUND((D23/F23-1)*100,1)</f>
        <v>4.0999999999999996</v>
      </c>
    </row>
    <row r="23" spans="1:8" ht="20.100000000000001" customHeight="1" x14ac:dyDescent="0.15">
      <c r="A23" s="28"/>
      <c r="B23" s="35"/>
      <c r="C23" s="36"/>
      <c r="D23" s="8">
        <v>598975</v>
      </c>
      <c r="E23" s="8">
        <v>579892</v>
      </c>
      <c r="F23" s="8">
        <v>575112</v>
      </c>
      <c r="G23" s="8">
        <f>SUM(D23-E23)</f>
        <v>19083</v>
      </c>
      <c r="H23" s="7">
        <f>SUM(D23-F23)</f>
        <v>23863</v>
      </c>
    </row>
    <row r="24" spans="1:8" ht="20.100000000000001" customHeight="1" x14ac:dyDescent="0.15">
      <c r="A24" s="27">
        <v>10</v>
      </c>
      <c r="B24" s="29" t="s">
        <v>9</v>
      </c>
      <c r="C24" s="30"/>
      <c r="D24" s="9"/>
      <c r="E24" s="9"/>
      <c r="F24" s="9"/>
      <c r="G24" s="5">
        <f>ROUND((D25/E25-1)*100,1)</f>
        <v>-2.1</v>
      </c>
      <c r="H24" s="4">
        <f>ROUND((D25/F25-1)*100,1)</f>
        <v>-25.6</v>
      </c>
    </row>
    <row r="25" spans="1:8" ht="20.100000000000001" customHeight="1" x14ac:dyDescent="0.15">
      <c r="A25" s="28"/>
      <c r="B25" s="31"/>
      <c r="C25" s="32"/>
      <c r="D25" s="8">
        <v>1750886</v>
      </c>
      <c r="E25" s="8">
        <v>1787842</v>
      </c>
      <c r="F25" s="8">
        <v>2353859</v>
      </c>
      <c r="G25" s="8">
        <f>SUM(D25-E25)</f>
        <v>-36956</v>
      </c>
      <c r="H25" s="7">
        <f>SUM(D25-F25)</f>
        <v>-602973</v>
      </c>
    </row>
    <row r="26" spans="1:8" ht="20.100000000000001" customHeight="1" x14ac:dyDescent="0.15">
      <c r="A26" s="27">
        <v>11</v>
      </c>
      <c r="B26" s="29" t="s">
        <v>8</v>
      </c>
      <c r="C26" s="30"/>
      <c r="D26" s="9"/>
      <c r="E26" s="9"/>
      <c r="F26" s="9"/>
      <c r="G26" s="5">
        <f>ROUND((D27/E27-1)*100,1)</f>
        <v>100</v>
      </c>
      <c r="H26" s="4">
        <f>ROUND((D27/F27-1)*100,1)</f>
        <v>-96.1</v>
      </c>
    </row>
    <row r="27" spans="1:8" ht="20.100000000000001" customHeight="1" x14ac:dyDescent="0.15">
      <c r="A27" s="28"/>
      <c r="B27" s="31"/>
      <c r="C27" s="32"/>
      <c r="D27" s="8">
        <v>12000</v>
      </c>
      <c r="E27" s="8">
        <v>6000</v>
      </c>
      <c r="F27" s="8">
        <v>304026</v>
      </c>
      <c r="G27" s="8">
        <f>SUM(D27-E27)</f>
        <v>6000</v>
      </c>
      <c r="H27" s="7">
        <f>SUM(D27-F27)</f>
        <v>-292026</v>
      </c>
    </row>
    <row r="28" spans="1:8" ht="20.100000000000001" customHeight="1" x14ac:dyDescent="0.15">
      <c r="A28" s="27">
        <v>12</v>
      </c>
      <c r="B28" s="33" t="s">
        <v>1</v>
      </c>
      <c r="C28" s="34"/>
      <c r="D28" s="9"/>
      <c r="E28" s="9"/>
      <c r="F28" s="9"/>
      <c r="G28" s="5">
        <f>ROUND((D29/E29-1)*100,1)</f>
        <v>-4</v>
      </c>
      <c r="H28" s="4">
        <f>ROUND((D29/F29-1)*100,1)</f>
        <v>-3.6</v>
      </c>
    </row>
    <row r="29" spans="1:8" ht="20.100000000000001" customHeight="1" x14ac:dyDescent="0.15">
      <c r="A29" s="28"/>
      <c r="B29" s="35"/>
      <c r="C29" s="36"/>
      <c r="D29" s="8">
        <v>1586720</v>
      </c>
      <c r="E29" s="8">
        <v>1653465</v>
      </c>
      <c r="F29" s="8">
        <v>1645403</v>
      </c>
      <c r="G29" s="8">
        <f>SUM(D29-E29)</f>
        <v>-66745</v>
      </c>
      <c r="H29" s="7">
        <f>SUM(D29-F29)</f>
        <v>-58683</v>
      </c>
    </row>
    <row r="30" spans="1:8" ht="20.100000000000001" customHeight="1" x14ac:dyDescent="0.15">
      <c r="A30" s="27">
        <v>13</v>
      </c>
      <c r="B30" s="29" t="s">
        <v>0</v>
      </c>
      <c r="C30" s="30"/>
      <c r="D30" s="9"/>
      <c r="E30" s="9"/>
      <c r="F30" s="9"/>
      <c r="G30" s="5">
        <f>ROUND((D31/E31-1)*100,1)</f>
        <v>0</v>
      </c>
      <c r="H30" s="4">
        <f>ROUND((D31/F31-1)*100,1)</f>
        <v>24.9</v>
      </c>
    </row>
    <row r="31" spans="1:8" ht="20.100000000000001" customHeight="1" x14ac:dyDescent="0.15">
      <c r="A31" s="28"/>
      <c r="B31" s="31"/>
      <c r="C31" s="32"/>
      <c r="D31" s="8">
        <v>20000</v>
      </c>
      <c r="E31" s="8">
        <v>20000</v>
      </c>
      <c r="F31" s="8">
        <v>16014</v>
      </c>
      <c r="G31" s="8">
        <f>SUM(D31-E31)</f>
        <v>0</v>
      </c>
      <c r="H31" s="7">
        <f>SUM(D31-F31)</f>
        <v>3986</v>
      </c>
    </row>
    <row r="32" spans="1:8" ht="20.100000000000001" customHeight="1" x14ac:dyDescent="0.15">
      <c r="A32" s="21" t="s">
        <v>7</v>
      </c>
      <c r="B32" s="22"/>
      <c r="C32" s="23"/>
      <c r="D32" s="6"/>
      <c r="E32" s="6"/>
      <c r="F32" s="6"/>
      <c r="G32" s="5">
        <f>ROUND((D33/E33-1)*100,1)</f>
        <v>3.4</v>
      </c>
      <c r="H32" s="4">
        <f>ROUND((D33/F33-1)*100,1)</f>
        <v>-5.8</v>
      </c>
    </row>
    <row r="33" spans="1:8" ht="20.100000000000001" customHeight="1" x14ac:dyDescent="0.15">
      <c r="A33" s="24"/>
      <c r="B33" s="25"/>
      <c r="C33" s="26"/>
      <c r="D33" s="3">
        <f>SUM(D7,D9,D11,D13,D15,D17,D19,D21,D23,D25,D27,D29,D31)</f>
        <v>15397000</v>
      </c>
      <c r="E33" s="3">
        <f>SUM(E7,E9,E11,E13,E15,E17,E19,E21,E23,E25,E27,E29,E31)</f>
        <v>14897000</v>
      </c>
      <c r="F33" s="3">
        <f>SUM(F7,F9,F11,F13,F15,F17,F19,F21,F23,F25,F27,F29,F31)</f>
        <v>16348572</v>
      </c>
      <c r="G33" s="3">
        <f>SUM(G7,G9,G11,G13,G15,G17,G19,G21,G23,G25,G27,G29,G31)</f>
        <v>500000</v>
      </c>
      <c r="H33" s="2">
        <f>SUM(H7,H9,H11,H13,H15,H17,H19,H21,H23,H25,H27,H29,H31)</f>
        <v>-951572</v>
      </c>
    </row>
    <row r="34" spans="1:8" ht="42" customHeight="1" x14ac:dyDescent="0.15">
      <c r="A34" s="17"/>
      <c r="B34" s="17"/>
      <c r="C34" s="17"/>
      <c r="D34" s="17"/>
      <c r="E34" s="17"/>
      <c r="F34" s="17"/>
      <c r="G34" s="17"/>
      <c r="H34" s="17"/>
    </row>
  </sheetData>
  <mergeCells count="31">
    <mergeCell ref="A1:G1"/>
    <mergeCell ref="A4:C5"/>
    <mergeCell ref="E4:F4"/>
    <mergeCell ref="G4:H4"/>
    <mergeCell ref="A6:A7"/>
    <mergeCell ref="B6:C7"/>
    <mergeCell ref="A8:A9"/>
    <mergeCell ref="B8:C9"/>
    <mergeCell ref="A10:A11"/>
    <mergeCell ref="B10:C11"/>
    <mergeCell ref="A12:A13"/>
    <mergeCell ref="B12:C13"/>
    <mergeCell ref="A14:A15"/>
    <mergeCell ref="B14:C15"/>
    <mergeCell ref="A16:A17"/>
    <mergeCell ref="B16:C17"/>
    <mergeCell ref="A18:A19"/>
    <mergeCell ref="B18:C19"/>
    <mergeCell ref="A20:A21"/>
    <mergeCell ref="B20:C21"/>
    <mergeCell ref="A22:A23"/>
    <mergeCell ref="B22:C23"/>
    <mergeCell ref="A24:A25"/>
    <mergeCell ref="B24:C25"/>
    <mergeCell ref="A32:C33"/>
    <mergeCell ref="A26:A27"/>
    <mergeCell ref="B26:C27"/>
    <mergeCell ref="A28:A29"/>
    <mergeCell ref="B28:C29"/>
    <mergeCell ref="A30:A31"/>
    <mergeCell ref="B30:C31"/>
  </mergeCells>
  <phoneticPr fontId="1"/>
  <printOptions horizontalCentered="1"/>
  <pageMargins left="0.59055118110236227" right="0.39370078740157483" top="0.98425196850393704" bottom="0.78740157480314965" header="0.51181102362204722" footer="0.51181102362204722"/>
  <pageSetup paperSize="9" scale="72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歳出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2019-07-16T04:29:17Z</dcterms:created>
  <dcterms:modified xsi:type="dcterms:W3CDTF">2019-07-16T04:49:27Z</dcterms:modified>
</cp:coreProperties>
</file>