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" windowWidth="20340" windowHeight="7650"/>
  </bookViews>
  <sheets>
    <sheet name="歳入" sheetId="1" r:id="rId1"/>
  </sheets>
  <definedNames>
    <definedName name="_xlnm.Print_Area" localSheetId="0">歳入!$A$1:$I$51</definedName>
  </definedNames>
  <calcPr calcId="145621"/>
</workbook>
</file>

<file path=xl/calcChain.xml><?xml version="1.0" encoding="utf-8"?>
<calcChain xmlns="http://schemas.openxmlformats.org/spreadsheetml/2006/main">
  <c r="I51" i="1" l="1"/>
  <c r="G51" i="1"/>
  <c r="F51" i="1"/>
  <c r="E51" i="1"/>
  <c r="H50" i="1" s="1"/>
  <c r="D51" i="1"/>
  <c r="C51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H51" i="1" s="1"/>
  <c r="I6" i="1"/>
  <c r="H6" i="1"/>
  <c r="I50" i="1" l="1"/>
</calcChain>
</file>

<file path=xl/sharedStrings.xml><?xml version="1.0" encoding="utf-8"?>
<sst xmlns="http://schemas.openxmlformats.org/spreadsheetml/2006/main" count="39" uniqueCount="38">
  <si>
    <t>令和元年度　東温市一般会計　６月補正予算</t>
    <rPh sb="0" eb="2">
      <t>レイワ</t>
    </rPh>
    <rPh sb="2" eb="4">
      <t>ガンネン</t>
    </rPh>
    <rPh sb="4" eb="5">
      <t>ド</t>
    </rPh>
    <rPh sb="6" eb="7">
      <t>トウ</t>
    </rPh>
    <rPh sb="7" eb="8">
      <t>オン</t>
    </rPh>
    <rPh sb="8" eb="9">
      <t>シ</t>
    </rPh>
    <rPh sb="9" eb="11">
      <t>イッパン</t>
    </rPh>
    <rPh sb="11" eb="13">
      <t>カイケイ</t>
    </rPh>
    <rPh sb="15" eb="16">
      <t>ガツ</t>
    </rPh>
    <rPh sb="16" eb="18">
      <t>ホセイ</t>
    </rPh>
    <rPh sb="18" eb="20">
      <t>ヨサン</t>
    </rPh>
    <phoneticPr fontId="2"/>
  </si>
  <si>
    <t>（歳　入）</t>
    <rPh sb="1" eb="2">
      <t>トシ</t>
    </rPh>
    <rPh sb="3" eb="4">
      <t>イ</t>
    </rPh>
    <phoneticPr fontId="2"/>
  </si>
  <si>
    <t>（単位：千円、％）</t>
    <rPh sb="1" eb="3">
      <t>タンイ</t>
    </rPh>
    <rPh sb="4" eb="6">
      <t>センエン</t>
    </rPh>
    <phoneticPr fontId="2"/>
  </si>
  <si>
    <t>款　　　　別</t>
    <rPh sb="0" eb="1">
      <t>カン</t>
    </rPh>
    <rPh sb="5" eb="6">
      <t>ベツ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</si>
  <si>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</si>
  <si>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平成30年度</t>
    <rPh sb="0" eb="2">
      <t>ヘイセイ</t>
    </rPh>
    <rPh sb="4" eb="6">
      <t>ネンド</t>
    </rPh>
    <phoneticPr fontId="2"/>
  </si>
  <si>
    <t>比　　　較</t>
    <rPh sb="0" eb="1">
      <t>ヒ</t>
    </rPh>
    <rPh sb="4" eb="5">
      <t>クラ</t>
    </rPh>
    <phoneticPr fontId="2"/>
  </si>
  <si>
    <t>6月補正額</t>
    <rPh sb="1" eb="2">
      <t>ガツ</t>
    </rPh>
    <rPh sb="2" eb="4">
      <t>ホセイ</t>
    </rPh>
    <rPh sb="4" eb="5">
      <t>ガク</t>
    </rPh>
    <phoneticPr fontId="2"/>
  </si>
  <si>
    <t>既定予算額</t>
    <rPh sb="0" eb="2">
      <t>キテイ</t>
    </rPh>
    <rPh sb="2" eb="4">
      <t>ヨサン</t>
    </rPh>
    <rPh sb="4" eb="5">
      <t>ガク</t>
    </rPh>
    <phoneticPr fontId="2"/>
  </si>
  <si>
    <t>計（Ａ）</t>
    <rPh sb="0" eb="1">
      <t>ケイ</t>
    </rPh>
    <phoneticPr fontId="2"/>
  </si>
  <si>
    <t>6月累計額(B)</t>
    <rPh sb="1" eb="2">
      <t>ガツ</t>
    </rPh>
    <rPh sb="2" eb="4">
      <t>ルイケイ</t>
    </rPh>
    <rPh sb="4" eb="5">
      <t>ガク</t>
    </rPh>
    <phoneticPr fontId="2"/>
  </si>
  <si>
    <t>市最終予算額(C)</t>
    <rPh sb="0" eb="1">
      <t>シ</t>
    </rPh>
    <rPh sb="1" eb="3">
      <t>サイシュウ</t>
    </rPh>
    <rPh sb="3" eb="5">
      <t>ヨサン</t>
    </rPh>
    <rPh sb="5" eb="6">
      <t>ガク</t>
    </rPh>
    <phoneticPr fontId="2"/>
  </si>
  <si>
    <t>(A)-(B)</t>
    <phoneticPr fontId="2"/>
  </si>
  <si>
    <t>(A)-(C)</t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</si>
  <si>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</si>
  <si>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</si>
  <si>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</si>
  <si>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</si>
  <si>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</si>
  <si>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</si>
  <si>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</si>
  <si>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</si>
  <si>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国有提供施設等所在
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10" eb="13">
      <t>シチョウソン</t>
    </rPh>
    <rPh sb="13" eb="15">
      <t>ジョセイ</t>
    </rPh>
    <rPh sb="15" eb="18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</si>
  <si>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</si>
  <si>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4">
      <t>コウフ</t>
    </rPh>
    <rPh sb="4" eb="5">
      <t>ゼイ</t>
    </rPh>
    <phoneticPr fontId="2"/>
  </si>
  <si>
    <t>交通安全特別交付金</t>
    <rPh sb="0" eb="2">
      <t>コウツウ</t>
    </rPh>
    <rPh sb="2" eb="4">
      <t>アンゼン</t>
    </rPh>
    <rPh sb="4" eb="6">
      <t>トクベツ</t>
    </rPh>
    <rPh sb="6" eb="9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</si>
  <si>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</si>
  <si>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</si>
  <si>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</si>
  <si>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</si>
  <si>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</si>
  <si>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</si>
  <si>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</si>
  <si>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</si>
  <si>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</si>
  <si>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</si>
  <si>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1">
      <t>シ</t>
    </rPh>
    <rPh sb="1" eb="2">
      <t>サイ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</si>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</sst>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\(#,##0.0\);\(&quot;△ &quot;#,##0.0\)"/>
  </numFmts>
  <fonts count="5" x14ac:knownFonts="1"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distributed" vertical="center" wrapText="1"/>
    </xf>
    <xf numFmtId="176" fontId="1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showZeros="0" tabSelected="1" topLeftCell="A4" zoomScale="70" zoomScaleNormal="70" zoomScaleSheetLayoutView="70" workbookViewId="0">
      <selection activeCell="C6" sqref="A6:XFD6"/>
    </sheetView>
  </sheetViews>
  <sheetFormatPr defaultRowHeight="15" customHeight="1" x14ac:dyDescent="0.15"/>
  <cols>
    <col min="1" max="1" width="4.625" style="1" customWidth="1"/>
    <col min="2" max="2" width="31.625" style="1" customWidth="1"/>
    <col min="3" max="9" width="18.625" style="1" customWidth="1"/>
    <col min="10" max="16384" width="9" style="1"/>
  </cols>
  <sheetData>
    <row r="1" spans="1:9" ht="30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30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24" customHeight="1" x14ac:dyDescent="0.15">
      <c r="A3" s="3" t="s">
        <v>1</v>
      </c>
      <c r="I3" s="4" t="s">
        <v>2</v>
      </c>
    </row>
    <row r="4" spans="1:9" s="3" customFormat="1" ht="25.5" customHeight="1" x14ac:dyDescent="0.15">
      <c r="A4" s="29" t="s">
        <v>3</v>
      </c>
      <c r="B4" s="30"/>
      <c r="C4" s="33" t="s">
        <v>4</v>
      </c>
      <c r="D4" s="34"/>
      <c r="E4" s="35"/>
      <c r="F4" s="33" t="s">
        <v>5</v>
      </c>
      <c r="G4" s="35"/>
      <c r="H4" s="36" t="s">
        <v>6</v>
      </c>
      <c r="I4" s="37"/>
    </row>
    <row r="5" spans="1:9" s="3" customFormat="1" ht="25.5" customHeight="1" x14ac:dyDescent="0.15">
      <c r="A5" s="31"/>
      <c r="B5" s="32"/>
      <c r="C5" s="5" t="s">
        <v>7</v>
      </c>
      <c r="D5" s="6" t="s">
        <v>8</v>
      </c>
      <c r="E5" s="5" t="s">
        <v>9</v>
      </c>
      <c r="F5" s="5" t="s">
        <v>10</v>
      </c>
      <c r="G5" s="7" t="s">
        <v>11</v>
      </c>
      <c r="H5" s="5" t="s">
        <v>12</v>
      </c>
      <c r="I5" s="8" t="s">
        <v>13</v>
      </c>
    </row>
    <row r="6" spans="1:9" s="3" customFormat="1" ht="25.5" customHeight="1" x14ac:dyDescent="0.15">
      <c r="A6" s="23">
        <v>1</v>
      </c>
      <c r="B6" s="25" t="s">
        <v>14</v>
      </c>
      <c r="C6" s="9"/>
      <c r="D6" s="9"/>
      <c r="E6" s="9"/>
      <c r="F6" s="9"/>
      <c r="G6" s="10"/>
      <c r="H6" s="11">
        <f>ROUND((E7/F7-1)*100,1)</f>
        <v>1.9</v>
      </c>
      <c r="I6" s="12">
        <f>ROUND((E7/G7-1)*100,1)</f>
        <v>1.9</v>
      </c>
    </row>
    <row r="7" spans="1:9" s="3" customFormat="1" ht="25.5" customHeight="1" x14ac:dyDescent="0.15">
      <c r="A7" s="24"/>
      <c r="B7" s="26"/>
      <c r="C7" s="13"/>
      <c r="D7" s="13">
        <v>3915000</v>
      </c>
      <c r="E7" s="13">
        <v>3915000</v>
      </c>
      <c r="F7" s="13">
        <v>3843100</v>
      </c>
      <c r="G7" s="13">
        <v>3843100</v>
      </c>
      <c r="H7" s="13">
        <f>SUM(E7-F7)</f>
        <v>71900</v>
      </c>
      <c r="I7" s="14">
        <f>SUM(E7-G7)</f>
        <v>71900</v>
      </c>
    </row>
    <row r="8" spans="1:9" s="3" customFormat="1" ht="25.5" customHeight="1" x14ac:dyDescent="0.15">
      <c r="A8" s="23">
        <v>2</v>
      </c>
      <c r="B8" s="25" t="s">
        <v>15</v>
      </c>
      <c r="C8" s="15"/>
      <c r="D8" s="15"/>
      <c r="E8" s="15"/>
      <c r="F8" s="15"/>
      <c r="G8" s="15"/>
      <c r="H8" s="11">
        <f>ROUND((E9/F9-1)*100,1)</f>
        <v>5</v>
      </c>
      <c r="I8" s="12">
        <f>ROUND((E9/G9-1)*100,1)</f>
        <v>5</v>
      </c>
    </row>
    <row r="9" spans="1:9" s="3" customFormat="1" ht="25.5" customHeight="1" x14ac:dyDescent="0.15">
      <c r="A9" s="24"/>
      <c r="B9" s="26"/>
      <c r="C9" s="13">
        <v>14596</v>
      </c>
      <c r="D9" s="13">
        <v>124000</v>
      </c>
      <c r="E9" s="13">
        <v>138596</v>
      </c>
      <c r="F9" s="13">
        <v>132000</v>
      </c>
      <c r="G9" s="13">
        <v>132000</v>
      </c>
      <c r="H9" s="13">
        <f>SUM(E9-F9)</f>
        <v>6596</v>
      </c>
      <c r="I9" s="14">
        <f>SUM(E9-G9)</f>
        <v>6596</v>
      </c>
    </row>
    <row r="10" spans="1:9" s="3" customFormat="1" ht="25.5" customHeight="1" x14ac:dyDescent="0.15">
      <c r="A10" s="23">
        <v>3</v>
      </c>
      <c r="B10" s="25" t="s">
        <v>16</v>
      </c>
      <c r="C10" s="15"/>
      <c r="D10" s="15"/>
      <c r="E10" s="15"/>
      <c r="F10" s="15"/>
      <c r="G10" s="15"/>
      <c r="H10" s="11">
        <f>ROUND((E11/F11-1)*100,1)</f>
        <v>50</v>
      </c>
      <c r="I10" s="12">
        <f>ROUND((E11/G11-1)*100,1)</f>
        <v>50</v>
      </c>
    </row>
    <row r="11" spans="1:9" s="3" customFormat="1" ht="25.5" customHeight="1" x14ac:dyDescent="0.15">
      <c r="A11" s="24"/>
      <c r="B11" s="26"/>
      <c r="C11" s="13"/>
      <c r="D11" s="13">
        <v>12000</v>
      </c>
      <c r="E11" s="13">
        <v>12000</v>
      </c>
      <c r="F11" s="13">
        <v>8000</v>
      </c>
      <c r="G11" s="13">
        <v>8000</v>
      </c>
      <c r="H11" s="13">
        <f>SUM(E11-F11)</f>
        <v>4000</v>
      </c>
      <c r="I11" s="14">
        <f>SUM(E11-G11)</f>
        <v>4000</v>
      </c>
    </row>
    <row r="12" spans="1:9" s="3" customFormat="1" ht="25.5" customHeight="1" x14ac:dyDescent="0.15">
      <c r="A12" s="23">
        <v>4</v>
      </c>
      <c r="B12" s="25" t="s">
        <v>17</v>
      </c>
      <c r="C12" s="15"/>
      <c r="D12" s="15"/>
      <c r="E12" s="15"/>
      <c r="F12" s="15"/>
      <c r="G12" s="15"/>
      <c r="H12" s="11">
        <f>ROUND((E13/F13-1)*100,1)</f>
        <v>35.700000000000003</v>
      </c>
      <c r="I12" s="12">
        <f>ROUND((E13/G13-1)*100,1)</f>
        <v>35.700000000000003</v>
      </c>
    </row>
    <row r="13" spans="1:9" s="3" customFormat="1" ht="25.5" customHeight="1" x14ac:dyDescent="0.15">
      <c r="A13" s="24"/>
      <c r="B13" s="26"/>
      <c r="C13" s="13"/>
      <c r="D13" s="13">
        <v>19000</v>
      </c>
      <c r="E13" s="13">
        <v>19000</v>
      </c>
      <c r="F13" s="13">
        <v>14000</v>
      </c>
      <c r="G13" s="13">
        <v>14000</v>
      </c>
      <c r="H13" s="13">
        <f>SUM(E13-F13)</f>
        <v>5000</v>
      </c>
      <c r="I13" s="14">
        <f>SUM(E13-G13)</f>
        <v>5000</v>
      </c>
    </row>
    <row r="14" spans="1:9" s="3" customFormat="1" ht="25.5" customHeight="1" x14ac:dyDescent="0.15">
      <c r="A14" s="23">
        <v>5</v>
      </c>
      <c r="B14" s="27" t="s">
        <v>18</v>
      </c>
      <c r="C14" s="15"/>
      <c r="D14" s="15"/>
      <c r="E14" s="15"/>
      <c r="F14" s="15"/>
      <c r="G14" s="15"/>
      <c r="H14" s="11">
        <f>ROUND((E15/F15-1)*100,1)</f>
        <v>80</v>
      </c>
      <c r="I14" s="12">
        <f>ROUND((E15/G15-1)*100,1)</f>
        <v>80</v>
      </c>
    </row>
    <row r="15" spans="1:9" s="3" customFormat="1" ht="25.5" customHeight="1" x14ac:dyDescent="0.15">
      <c r="A15" s="24"/>
      <c r="B15" s="26"/>
      <c r="C15" s="13"/>
      <c r="D15" s="13">
        <v>18000</v>
      </c>
      <c r="E15" s="13">
        <v>18000</v>
      </c>
      <c r="F15" s="13">
        <v>10000</v>
      </c>
      <c r="G15" s="13">
        <v>10000</v>
      </c>
      <c r="H15" s="13">
        <f>SUM(E15-F15)</f>
        <v>8000</v>
      </c>
      <c r="I15" s="14">
        <f>SUM(E15-G15)</f>
        <v>8000</v>
      </c>
    </row>
    <row r="16" spans="1:9" s="3" customFormat="1" ht="25.5" customHeight="1" x14ac:dyDescent="0.15">
      <c r="A16" s="23">
        <v>6</v>
      </c>
      <c r="B16" s="25" t="s">
        <v>19</v>
      </c>
      <c r="C16" s="15"/>
      <c r="D16" s="15"/>
      <c r="E16" s="15"/>
      <c r="F16" s="15"/>
      <c r="G16" s="15"/>
      <c r="H16" s="11">
        <f>ROUND((E17/F17-1)*100,1)</f>
        <v>1.7</v>
      </c>
      <c r="I16" s="12">
        <f>ROUND((E17/G17-1)*100,1)</f>
        <v>-2.9</v>
      </c>
    </row>
    <row r="17" spans="1:9" s="3" customFormat="1" ht="25.5" customHeight="1" x14ac:dyDescent="0.15">
      <c r="A17" s="24"/>
      <c r="B17" s="26"/>
      <c r="C17" s="13"/>
      <c r="D17" s="13">
        <v>666000</v>
      </c>
      <c r="E17" s="13">
        <v>666000</v>
      </c>
      <c r="F17" s="13">
        <v>655000</v>
      </c>
      <c r="G17" s="13">
        <v>685879</v>
      </c>
      <c r="H17" s="13">
        <f>SUM(E17-F17)</f>
        <v>11000</v>
      </c>
      <c r="I17" s="14">
        <f>SUM(E17-G17)</f>
        <v>-19879</v>
      </c>
    </row>
    <row r="18" spans="1:9" s="3" customFormat="1" ht="25.5" customHeight="1" x14ac:dyDescent="0.15">
      <c r="A18" s="23">
        <v>7</v>
      </c>
      <c r="B18" s="27" t="s">
        <v>20</v>
      </c>
      <c r="C18" s="15"/>
      <c r="D18" s="15"/>
      <c r="E18" s="15"/>
      <c r="F18" s="15"/>
      <c r="G18" s="15"/>
      <c r="H18" s="11">
        <f>ROUND((E19/F19-1)*100,1)</f>
        <v>0</v>
      </c>
      <c r="I18" s="12">
        <f>ROUND((E19/G19-1)*100,1)</f>
        <v>0</v>
      </c>
    </row>
    <row r="19" spans="1:9" s="3" customFormat="1" ht="25.5" customHeight="1" x14ac:dyDescent="0.15">
      <c r="A19" s="24"/>
      <c r="B19" s="26"/>
      <c r="C19" s="13"/>
      <c r="D19" s="13">
        <v>20000</v>
      </c>
      <c r="E19" s="13">
        <v>20000</v>
      </c>
      <c r="F19" s="13">
        <v>20000</v>
      </c>
      <c r="G19" s="13">
        <v>20000</v>
      </c>
      <c r="H19" s="13">
        <f>SUM(E19-F19)</f>
        <v>0</v>
      </c>
      <c r="I19" s="14">
        <f>SUM(E19-G19)</f>
        <v>0</v>
      </c>
    </row>
    <row r="20" spans="1:9" s="3" customFormat="1" ht="25.5" customHeight="1" x14ac:dyDescent="0.15">
      <c r="A20" s="23">
        <v>8</v>
      </c>
      <c r="B20" s="27" t="s">
        <v>21</v>
      </c>
      <c r="C20" s="15"/>
      <c r="D20" s="15"/>
      <c r="E20" s="15"/>
      <c r="F20" s="15"/>
      <c r="G20" s="15"/>
      <c r="H20" s="11">
        <f>ROUND((E21/F21-1)*100,1)</f>
        <v>-42.9</v>
      </c>
      <c r="I20" s="12">
        <f>ROUND((E21/G21-1)*100,1)</f>
        <v>-42.9</v>
      </c>
    </row>
    <row r="21" spans="1:9" s="3" customFormat="1" ht="25.5" customHeight="1" x14ac:dyDescent="0.15">
      <c r="A21" s="24"/>
      <c r="B21" s="26"/>
      <c r="C21" s="13"/>
      <c r="D21" s="13">
        <v>16000</v>
      </c>
      <c r="E21" s="13">
        <v>16000</v>
      </c>
      <c r="F21" s="13">
        <v>28000</v>
      </c>
      <c r="G21" s="13">
        <v>28000</v>
      </c>
      <c r="H21" s="13">
        <f>SUM(E21-F21)</f>
        <v>-12000</v>
      </c>
      <c r="I21" s="14">
        <f>SUM(E21-G21)</f>
        <v>-12000</v>
      </c>
    </row>
    <row r="22" spans="1:9" s="3" customFormat="1" ht="25.5" customHeight="1" x14ac:dyDescent="0.15">
      <c r="A22" s="23">
        <v>9</v>
      </c>
      <c r="B22" s="27" t="s">
        <v>22</v>
      </c>
      <c r="C22" s="15"/>
      <c r="D22" s="15"/>
      <c r="E22" s="15"/>
      <c r="F22" s="15"/>
      <c r="G22" s="15"/>
      <c r="H22" s="11">
        <f>ROUND((E23/F23-1)*100,1)</f>
        <v>-5.2</v>
      </c>
      <c r="I22" s="12">
        <f>ROUND((E23/G23-1)*100,1)</f>
        <v>-5.2</v>
      </c>
    </row>
    <row r="23" spans="1:9" s="3" customFormat="1" ht="25.5" customHeight="1" x14ac:dyDescent="0.15">
      <c r="A23" s="24"/>
      <c r="B23" s="26"/>
      <c r="C23" s="13"/>
      <c r="D23" s="13">
        <v>550</v>
      </c>
      <c r="E23" s="13">
        <v>550</v>
      </c>
      <c r="F23" s="13">
        <v>580</v>
      </c>
      <c r="G23" s="13">
        <v>580</v>
      </c>
      <c r="H23" s="13">
        <f>SUM(E23-F23)</f>
        <v>-30</v>
      </c>
      <c r="I23" s="14">
        <f>SUM(E23-G23)</f>
        <v>-30</v>
      </c>
    </row>
    <row r="24" spans="1:9" s="3" customFormat="1" ht="25.5" customHeight="1" x14ac:dyDescent="0.15">
      <c r="A24" s="23">
        <v>10</v>
      </c>
      <c r="B24" s="25" t="s">
        <v>23</v>
      </c>
      <c r="C24" s="15"/>
      <c r="D24" s="15"/>
      <c r="E24" s="15"/>
      <c r="F24" s="15"/>
      <c r="G24" s="15"/>
      <c r="H24" s="11">
        <f>ROUND((E25/F25-1)*100,1)</f>
        <v>24</v>
      </c>
      <c r="I24" s="12">
        <f>ROUND((E25/G25-1)*100,1)</f>
        <v>10.4</v>
      </c>
    </row>
    <row r="25" spans="1:9" s="3" customFormat="1" ht="25.5" customHeight="1" x14ac:dyDescent="0.15">
      <c r="A25" s="24"/>
      <c r="B25" s="26"/>
      <c r="C25" s="13"/>
      <c r="D25" s="13">
        <v>31000</v>
      </c>
      <c r="E25" s="13">
        <v>31000</v>
      </c>
      <c r="F25" s="13">
        <v>25000</v>
      </c>
      <c r="G25" s="13">
        <v>28074</v>
      </c>
      <c r="H25" s="13">
        <f>SUM(E25-F25)</f>
        <v>6000</v>
      </c>
      <c r="I25" s="14">
        <f>SUM(E25-G25)</f>
        <v>2926</v>
      </c>
    </row>
    <row r="26" spans="1:9" s="3" customFormat="1" ht="25.5" customHeight="1" x14ac:dyDescent="0.15">
      <c r="A26" s="23">
        <v>11</v>
      </c>
      <c r="B26" s="25" t="s">
        <v>24</v>
      </c>
      <c r="C26" s="15"/>
      <c r="D26" s="15"/>
      <c r="E26" s="15"/>
      <c r="F26" s="15"/>
      <c r="G26" s="15"/>
      <c r="H26" s="11">
        <f>ROUND((E27/F27-1)*100,1)</f>
        <v>1.7</v>
      </c>
      <c r="I26" s="12">
        <f>ROUND((E27/G27-1)*100,1)</f>
        <v>-4</v>
      </c>
    </row>
    <row r="27" spans="1:9" s="3" customFormat="1" ht="25.5" customHeight="1" x14ac:dyDescent="0.15">
      <c r="A27" s="24"/>
      <c r="B27" s="26"/>
      <c r="C27" s="13"/>
      <c r="D27" s="13">
        <v>4100000</v>
      </c>
      <c r="E27" s="13">
        <v>4100000</v>
      </c>
      <c r="F27" s="13">
        <v>4030000</v>
      </c>
      <c r="G27" s="13">
        <v>4271165</v>
      </c>
      <c r="H27" s="13">
        <f>SUM(E27-F27)</f>
        <v>70000</v>
      </c>
      <c r="I27" s="14">
        <f>SUM(E27-G27)</f>
        <v>-171165</v>
      </c>
    </row>
    <row r="28" spans="1:9" s="3" customFormat="1" ht="25.5" customHeight="1" x14ac:dyDescent="0.15">
      <c r="A28" s="23">
        <v>12</v>
      </c>
      <c r="B28" s="27" t="s">
        <v>25</v>
      </c>
      <c r="C28" s="15"/>
      <c r="D28" s="15"/>
      <c r="E28" s="15"/>
      <c r="F28" s="15"/>
      <c r="G28" s="15"/>
      <c r="H28" s="11">
        <f>ROUND((E29/F29-1)*100,1)</f>
        <v>-11.9</v>
      </c>
      <c r="I28" s="12">
        <f>ROUND((E29/G29-1)*100,1)</f>
        <v>-11.9</v>
      </c>
    </row>
    <row r="29" spans="1:9" s="3" customFormat="1" ht="25.5" customHeight="1" x14ac:dyDescent="0.15">
      <c r="A29" s="24"/>
      <c r="B29" s="26"/>
      <c r="C29" s="13"/>
      <c r="D29" s="13">
        <v>3700</v>
      </c>
      <c r="E29" s="13">
        <v>3700</v>
      </c>
      <c r="F29" s="13">
        <v>4200</v>
      </c>
      <c r="G29" s="13">
        <v>4200</v>
      </c>
      <c r="H29" s="13">
        <f>SUM(E29-F29)</f>
        <v>-500</v>
      </c>
      <c r="I29" s="14">
        <f>SUM(E29-G29)</f>
        <v>-500</v>
      </c>
    </row>
    <row r="30" spans="1:9" s="3" customFormat="1" ht="25.5" customHeight="1" x14ac:dyDescent="0.15">
      <c r="A30" s="23">
        <v>13</v>
      </c>
      <c r="B30" s="25" t="s">
        <v>26</v>
      </c>
      <c r="C30" s="15"/>
      <c r="D30" s="15"/>
      <c r="E30" s="15"/>
      <c r="F30" s="15"/>
      <c r="G30" s="15"/>
      <c r="H30" s="11">
        <f>ROUND((E31/F31-1)*100,1)</f>
        <v>7.3</v>
      </c>
      <c r="I30" s="12">
        <f>ROUND((E31/G31-1)*100,1)</f>
        <v>4.2</v>
      </c>
    </row>
    <row r="31" spans="1:9" s="3" customFormat="1" ht="25.5" customHeight="1" x14ac:dyDescent="0.15">
      <c r="A31" s="24"/>
      <c r="B31" s="26"/>
      <c r="C31" s="13">
        <v>9075</v>
      </c>
      <c r="D31" s="13">
        <v>140184</v>
      </c>
      <c r="E31" s="13">
        <v>149259</v>
      </c>
      <c r="F31" s="13">
        <v>139078</v>
      </c>
      <c r="G31" s="13">
        <v>143270</v>
      </c>
      <c r="H31" s="13">
        <f>SUM(E31-F31)</f>
        <v>10181</v>
      </c>
      <c r="I31" s="14">
        <f>SUM(E31-G31)</f>
        <v>5989</v>
      </c>
    </row>
    <row r="32" spans="1:9" s="3" customFormat="1" ht="25.5" customHeight="1" x14ac:dyDescent="0.15">
      <c r="A32" s="23">
        <v>14</v>
      </c>
      <c r="B32" s="25" t="s">
        <v>27</v>
      </c>
      <c r="C32" s="15"/>
      <c r="D32" s="15"/>
      <c r="E32" s="15"/>
      <c r="F32" s="15"/>
      <c r="G32" s="15"/>
      <c r="H32" s="11">
        <f>ROUND((E33/F33-1)*100,1)</f>
        <v>-2.4</v>
      </c>
      <c r="I32" s="12">
        <f>ROUND((E33/G33-1)*100,1)</f>
        <v>-2.4</v>
      </c>
    </row>
    <row r="33" spans="1:9" s="3" customFormat="1" ht="25.5" customHeight="1" x14ac:dyDescent="0.15">
      <c r="A33" s="24"/>
      <c r="B33" s="26"/>
      <c r="C33" s="13"/>
      <c r="D33" s="13">
        <v>122266</v>
      </c>
      <c r="E33" s="13">
        <v>122266</v>
      </c>
      <c r="F33" s="13">
        <v>125321</v>
      </c>
      <c r="G33" s="13">
        <v>125321</v>
      </c>
      <c r="H33" s="13">
        <f>SUM(E33-F33)</f>
        <v>-3055</v>
      </c>
      <c r="I33" s="14">
        <f>SUM(E33-G33)</f>
        <v>-3055</v>
      </c>
    </row>
    <row r="34" spans="1:9" s="3" customFormat="1" ht="25.5" customHeight="1" x14ac:dyDescent="0.15">
      <c r="A34" s="23">
        <v>15</v>
      </c>
      <c r="B34" s="25" t="s">
        <v>28</v>
      </c>
      <c r="C34" s="15"/>
      <c r="D34" s="15"/>
      <c r="E34" s="15"/>
      <c r="F34" s="15"/>
      <c r="G34" s="15"/>
      <c r="H34" s="11">
        <f>ROUND((E35/F35-1)*100,1)</f>
        <v>-2.4</v>
      </c>
      <c r="I34" s="12">
        <f>ROUND((E35/G35-1)*100,1)</f>
        <v>-10.199999999999999</v>
      </c>
    </row>
    <row r="35" spans="1:9" s="3" customFormat="1" ht="25.5" customHeight="1" x14ac:dyDescent="0.15">
      <c r="A35" s="24"/>
      <c r="B35" s="26"/>
      <c r="C35" s="13">
        <v>39911</v>
      </c>
      <c r="D35" s="13">
        <v>1674462</v>
      </c>
      <c r="E35" s="13">
        <v>1714373</v>
      </c>
      <c r="F35" s="13">
        <v>1757344</v>
      </c>
      <c r="G35" s="13">
        <v>1908958</v>
      </c>
      <c r="H35" s="13">
        <f>SUM(E35-F35)</f>
        <v>-42971</v>
      </c>
      <c r="I35" s="14">
        <f>SUM(E35-G35)</f>
        <v>-194585</v>
      </c>
    </row>
    <row r="36" spans="1:9" s="3" customFormat="1" ht="25.5" customHeight="1" x14ac:dyDescent="0.15">
      <c r="A36" s="23">
        <v>16</v>
      </c>
      <c r="B36" s="25" t="s">
        <v>29</v>
      </c>
      <c r="C36" s="15"/>
      <c r="D36" s="15"/>
      <c r="E36" s="15"/>
      <c r="F36" s="15"/>
      <c r="G36" s="15"/>
      <c r="H36" s="11">
        <f>ROUND((E37/F37-1)*100,1)</f>
        <v>4.8</v>
      </c>
      <c r="I36" s="12">
        <f>ROUND((E37/G37-1)*100,1)</f>
        <v>5.5</v>
      </c>
    </row>
    <row r="37" spans="1:9" s="3" customFormat="1" ht="25.5" customHeight="1" x14ac:dyDescent="0.15">
      <c r="A37" s="24"/>
      <c r="B37" s="26"/>
      <c r="C37" s="13">
        <v>31844</v>
      </c>
      <c r="D37" s="13">
        <v>1102457</v>
      </c>
      <c r="E37" s="13">
        <v>1134301</v>
      </c>
      <c r="F37" s="13">
        <v>1082021</v>
      </c>
      <c r="G37" s="13">
        <v>1075016</v>
      </c>
      <c r="H37" s="13">
        <f>SUM(E37-F37)</f>
        <v>52280</v>
      </c>
      <c r="I37" s="14">
        <f>SUM(E37-G37)</f>
        <v>59285</v>
      </c>
    </row>
    <row r="38" spans="1:9" s="3" customFormat="1" ht="25.5" customHeight="1" x14ac:dyDescent="0.15">
      <c r="A38" s="23">
        <v>17</v>
      </c>
      <c r="B38" s="25" t="s">
        <v>30</v>
      </c>
      <c r="C38" s="15"/>
      <c r="D38" s="15"/>
      <c r="E38" s="15"/>
      <c r="F38" s="15"/>
      <c r="G38" s="15"/>
      <c r="H38" s="11">
        <f>ROUND((E39/F39-1)*100,1)</f>
        <v>-0.2</v>
      </c>
      <c r="I38" s="12">
        <f>ROUND((E39/G39-1)*100,1)</f>
        <v>-1.3</v>
      </c>
    </row>
    <row r="39" spans="1:9" s="3" customFormat="1" ht="25.5" customHeight="1" x14ac:dyDescent="0.15">
      <c r="A39" s="24"/>
      <c r="B39" s="26"/>
      <c r="C39" s="13">
        <v>2</v>
      </c>
      <c r="D39" s="13">
        <v>24004</v>
      </c>
      <c r="E39" s="13">
        <v>24006</v>
      </c>
      <c r="F39" s="13">
        <v>24056</v>
      </c>
      <c r="G39" s="13">
        <v>24321</v>
      </c>
      <c r="H39" s="13">
        <f>SUM(E39-F39)</f>
        <v>-50</v>
      </c>
      <c r="I39" s="14">
        <f>SUM(E39-G39)</f>
        <v>-315</v>
      </c>
    </row>
    <row r="40" spans="1:9" s="3" customFormat="1" ht="25.5" customHeight="1" x14ac:dyDescent="0.15">
      <c r="A40" s="23">
        <v>18</v>
      </c>
      <c r="B40" s="25" t="s">
        <v>31</v>
      </c>
      <c r="C40" s="15"/>
      <c r="D40" s="15"/>
      <c r="E40" s="15"/>
      <c r="F40" s="15"/>
      <c r="G40" s="15"/>
      <c r="H40" s="11">
        <f>ROUND((E41/F41-1)*100,1)</f>
        <v>-73.400000000000006</v>
      </c>
      <c r="I40" s="12">
        <f>ROUND((E41/G41-1)*100,1)</f>
        <v>-72.599999999999994</v>
      </c>
    </row>
    <row r="41" spans="1:9" s="3" customFormat="1" ht="25.5" customHeight="1" x14ac:dyDescent="0.15">
      <c r="A41" s="24"/>
      <c r="B41" s="26"/>
      <c r="C41" s="13" t="s">
        <v>32</v>
      </c>
      <c r="D41" s="13">
        <v>12685</v>
      </c>
      <c r="E41" s="13">
        <v>12685</v>
      </c>
      <c r="F41" s="13">
        <v>47740</v>
      </c>
      <c r="G41" s="13">
        <v>46244</v>
      </c>
      <c r="H41" s="13">
        <f>SUM(E41-F41)</f>
        <v>-35055</v>
      </c>
      <c r="I41" s="14">
        <f>SUM(E41-G41)</f>
        <v>-33559</v>
      </c>
    </row>
    <row r="42" spans="1:9" s="3" customFormat="1" ht="25.5" customHeight="1" x14ac:dyDescent="0.15">
      <c r="A42" s="23">
        <v>19</v>
      </c>
      <c r="B42" s="25" t="s">
        <v>33</v>
      </c>
      <c r="C42" s="15"/>
      <c r="D42" s="15"/>
      <c r="E42" s="15"/>
      <c r="F42" s="15"/>
      <c r="G42" s="15"/>
      <c r="H42" s="11">
        <f>ROUND((E43/F43-1)*100,1)</f>
        <v>-19.7</v>
      </c>
      <c r="I42" s="12">
        <f>ROUND((E43/G43-1)*100,1)</f>
        <v>-4.4000000000000004</v>
      </c>
    </row>
    <row r="43" spans="1:9" s="3" customFormat="1" ht="25.5" customHeight="1" x14ac:dyDescent="0.15">
      <c r="A43" s="24"/>
      <c r="B43" s="26"/>
      <c r="C43" s="13" t="s">
        <v>32</v>
      </c>
      <c r="D43" s="13">
        <v>942810</v>
      </c>
      <c r="E43" s="13">
        <v>942810</v>
      </c>
      <c r="F43" s="13">
        <v>1174009</v>
      </c>
      <c r="G43" s="13">
        <v>986060</v>
      </c>
      <c r="H43" s="13">
        <f>SUM(E43-F43)</f>
        <v>-231199</v>
      </c>
      <c r="I43" s="14">
        <f>SUM(E43-G43)</f>
        <v>-43250</v>
      </c>
    </row>
    <row r="44" spans="1:9" s="3" customFormat="1" ht="25.5" customHeight="1" x14ac:dyDescent="0.15">
      <c r="A44" s="23">
        <v>20</v>
      </c>
      <c r="B44" s="25" t="s">
        <v>34</v>
      </c>
      <c r="C44" s="15"/>
      <c r="D44" s="15"/>
      <c r="E44" s="15"/>
      <c r="F44" s="15"/>
      <c r="G44" s="15"/>
      <c r="H44" s="11">
        <f>ROUND((E45/F45-1)*100,1)</f>
        <v>0.9</v>
      </c>
      <c r="I44" s="12">
        <f>IF(G45=0,"     皆増",ROUND((E45/G45-1)*100,1))</f>
        <v>-41</v>
      </c>
    </row>
    <row r="45" spans="1:9" s="3" customFormat="1" ht="25.5" customHeight="1" x14ac:dyDescent="0.15">
      <c r="A45" s="24"/>
      <c r="B45" s="26"/>
      <c r="C45" s="13">
        <v>42585</v>
      </c>
      <c r="D45" s="13">
        <v>416440</v>
      </c>
      <c r="E45" s="13">
        <v>459025</v>
      </c>
      <c r="F45" s="13">
        <v>454750</v>
      </c>
      <c r="G45" s="13">
        <v>777491</v>
      </c>
      <c r="H45" s="13">
        <f>SUM(E45-F45)</f>
        <v>4275</v>
      </c>
      <c r="I45" s="14">
        <f>SUM(E45-G45)</f>
        <v>-318466</v>
      </c>
    </row>
    <row r="46" spans="1:9" s="3" customFormat="1" ht="25.5" customHeight="1" x14ac:dyDescent="0.15">
      <c r="A46" s="23">
        <v>21</v>
      </c>
      <c r="B46" s="25" t="s">
        <v>35</v>
      </c>
      <c r="C46" s="15"/>
      <c r="D46" s="15"/>
      <c r="E46" s="15"/>
      <c r="F46" s="15"/>
      <c r="G46" s="15"/>
      <c r="H46" s="11">
        <f>ROUND((E47/F47-1)*100,1)</f>
        <v>73.2</v>
      </c>
      <c r="I46" s="12">
        <f>ROUND((E47/G47-1)*100,1)</f>
        <v>62.9</v>
      </c>
    </row>
    <row r="47" spans="1:9" s="3" customFormat="1" ht="25.5" customHeight="1" x14ac:dyDescent="0.15">
      <c r="A47" s="24"/>
      <c r="B47" s="26"/>
      <c r="C47" s="13">
        <v>4800</v>
      </c>
      <c r="D47" s="13">
        <v>435642</v>
      </c>
      <c r="E47" s="13">
        <v>440442</v>
      </c>
      <c r="F47" s="13">
        <v>254264</v>
      </c>
      <c r="G47" s="13">
        <v>270293</v>
      </c>
      <c r="H47" s="13">
        <f>SUM(E47-F47)</f>
        <v>186178</v>
      </c>
      <c r="I47" s="14">
        <f>SUM(E47-G47)</f>
        <v>170149</v>
      </c>
    </row>
    <row r="48" spans="1:9" s="3" customFormat="1" ht="25.5" customHeight="1" x14ac:dyDescent="0.15">
      <c r="A48" s="23">
        <v>22</v>
      </c>
      <c r="B48" s="25" t="s">
        <v>36</v>
      </c>
      <c r="C48" s="15"/>
      <c r="D48" s="15"/>
      <c r="E48" s="15"/>
      <c r="F48" s="15"/>
      <c r="G48" s="15"/>
      <c r="H48" s="11">
        <f>ROUND((E49/F49-1)*100,1)</f>
        <v>43.6</v>
      </c>
      <c r="I48" s="12">
        <f>ROUND((E49/G49-1)*100,1)</f>
        <v>-14.7</v>
      </c>
    </row>
    <row r="49" spans="1:9" s="3" customFormat="1" ht="25.5" customHeight="1" x14ac:dyDescent="0.15">
      <c r="A49" s="24"/>
      <c r="B49" s="26"/>
      <c r="C49" s="13">
        <v>59500</v>
      </c>
      <c r="D49" s="13">
        <v>1600800</v>
      </c>
      <c r="E49" s="13">
        <v>1660300</v>
      </c>
      <c r="F49" s="13">
        <v>1155900</v>
      </c>
      <c r="G49" s="13">
        <v>1946600</v>
      </c>
      <c r="H49" s="13">
        <f>SUM(E49-F49)</f>
        <v>504400</v>
      </c>
      <c r="I49" s="14">
        <f>SUM(E49-G49)</f>
        <v>-286300</v>
      </c>
    </row>
    <row r="50" spans="1:9" s="3" customFormat="1" ht="25.5" customHeight="1" x14ac:dyDescent="0.15">
      <c r="A50" s="19" t="s">
        <v>37</v>
      </c>
      <c r="B50" s="20"/>
      <c r="C50" s="16"/>
      <c r="D50" s="16"/>
      <c r="E50" s="16"/>
      <c r="F50" s="16"/>
      <c r="G50" s="16"/>
      <c r="H50" s="11">
        <f>ROUND((E51/F51-1)*100,1)</f>
        <v>4.0999999999999996</v>
      </c>
      <c r="I50" s="12">
        <f>ROUND((E51/G51-1)*100,1)</f>
        <v>-4.5999999999999996</v>
      </c>
    </row>
    <row r="51" spans="1:9" s="3" customFormat="1" ht="25.5" customHeight="1" x14ac:dyDescent="0.15">
      <c r="A51" s="21"/>
      <c r="B51" s="22"/>
      <c r="C51" s="17">
        <f t="shared" ref="C51:I51" si="0">SUM(C7,C9,C11,C13,C15,C17,C19,C21,C23,C25,C27,C29,C31,C33,C35,C37,C39,C41,C43,C45,C47,C49)</f>
        <v>202313</v>
      </c>
      <c r="D51" s="17">
        <f>SUM(D7,D9,D11,D13,D15,D17,D19,D21,D23,D25,D27,D29,D31,D33,D35,D37,D39,D41,D43,D45,D47,D49)</f>
        <v>15397000</v>
      </c>
      <c r="E51" s="17">
        <f>SUM(E7,E9,E11,E13,E15,E17,E19,E21,E23,E25,E27,E29,E31,E33,E35,E37,E39,E41,E43,E45,E47,E49)</f>
        <v>15599313</v>
      </c>
      <c r="F51" s="17">
        <f t="shared" si="0"/>
        <v>14984363</v>
      </c>
      <c r="G51" s="17">
        <f t="shared" si="0"/>
        <v>16348572</v>
      </c>
      <c r="H51" s="17">
        <f t="shared" si="0"/>
        <v>614950</v>
      </c>
      <c r="I51" s="18">
        <f t="shared" si="0"/>
        <v>-749259</v>
      </c>
    </row>
    <row r="52" spans="1:9" ht="13.5" customHeight="1" x14ac:dyDescent="0.15"/>
  </sheetData>
  <mergeCells count="50">
    <mergeCell ref="A6:A7"/>
    <mergeCell ref="B6:B7"/>
    <mergeCell ref="A1:I1"/>
    <mergeCell ref="A4:B5"/>
    <mergeCell ref="C4:E4"/>
    <mergeCell ref="F4:G4"/>
    <mergeCell ref="H4:I4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50:B51"/>
    <mergeCell ref="A44:A45"/>
    <mergeCell ref="B44:B45"/>
    <mergeCell ref="A46:A47"/>
    <mergeCell ref="B46:B47"/>
    <mergeCell ref="A48:A49"/>
    <mergeCell ref="B48:B49"/>
  </mergeCells>
  <phoneticPr fontId="2"/>
  <pageMargins left="0.70866141732283472" right="0.39370078740157483" top="0.78740157480314965" bottom="0.59055118110236227" header="0.51181102362204722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</vt:lpstr>
      <vt:lpstr>歳入!Print_Area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2019-07-16T04:32:21Z</dcterms:created>
  <dcterms:modified xsi:type="dcterms:W3CDTF">2019-07-16T04:51:31Z</dcterms:modified>
</cp:coreProperties>
</file>