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TOONRDRSRV2\redirectR4\m-makoto\Desktop\"/>
    </mc:Choice>
  </mc:AlternateContent>
  <xr:revisionPtr revIDLastSave="0" documentId="13_ncr:1_{943A5C92-99BB-40C0-8C6B-969B9FBF4EC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ＨＰ用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18" i="1" l="1"/>
  <c r="P18" i="1"/>
  <c r="J18" i="1"/>
  <c r="I18" i="1"/>
  <c r="G18" i="1"/>
  <c r="F18" i="1"/>
  <c r="D18" i="1"/>
  <c r="C18" i="1"/>
  <c r="R17" i="1"/>
  <c r="M17" i="1"/>
  <c r="L17" i="1"/>
  <c r="K17" i="1"/>
  <c r="H17" i="1"/>
  <c r="E17" i="1"/>
  <c r="R16" i="1"/>
  <c r="M16" i="1"/>
  <c r="L16" i="1"/>
  <c r="K16" i="1"/>
  <c r="H16" i="1"/>
  <c r="E16" i="1"/>
  <c r="N16" i="1" s="1"/>
  <c r="R15" i="1"/>
  <c r="M15" i="1"/>
  <c r="L15" i="1"/>
  <c r="K15" i="1"/>
  <c r="H15" i="1"/>
  <c r="E15" i="1"/>
  <c r="R14" i="1"/>
  <c r="M14" i="1"/>
  <c r="L14" i="1"/>
  <c r="K14" i="1"/>
  <c r="H14" i="1"/>
  <c r="E14" i="1"/>
  <c r="R13" i="1"/>
  <c r="N13" i="1"/>
  <c r="M13" i="1"/>
  <c r="L13" i="1"/>
  <c r="K13" i="1"/>
  <c r="H13" i="1"/>
  <c r="E13" i="1"/>
  <c r="R12" i="1"/>
  <c r="M12" i="1"/>
  <c r="L12" i="1"/>
  <c r="K12" i="1"/>
  <c r="H12" i="1"/>
  <c r="E12" i="1"/>
  <c r="N12" i="1" s="1"/>
  <c r="R11" i="1"/>
  <c r="M11" i="1"/>
  <c r="L11" i="1"/>
  <c r="K11" i="1"/>
  <c r="H11" i="1"/>
  <c r="E11" i="1"/>
  <c r="R10" i="1"/>
  <c r="M10" i="1"/>
  <c r="L10" i="1"/>
  <c r="K10" i="1"/>
  <c r="H10" i="1"/>
  <c r="E10" i="1"/>
  <c r="N10" i="1" s="1"/>
  <c r="R9" i="1"/>
  <c r="M9" i="1"/>
  <c r="L9" i="1"/>
  <c r="K9" i="1"/>
  <c r="H9" i="1"/>
  <c r="E9" i="1"/>
  <c r="R8" i="1"/>
  <c r="M8" i="1"/>
  <c r="L8" i="1"/>
  <c r="K8" i="1"/>
  <c r="H8" i="1"/>
  <c r="E8" i="1"/>
  <c r="N8" i="1" s="1"/>
  <c r="A8" i="1"/>
  <c r="B8" i="1" s="1"/>
  <c r="R7" i="1"/>
  <c r="R18" i="1" s="1"/>
  <c r="M7" i="1"/>
  <c r="L7" i="1"/>
  <c r="K7" i="1"/>
  <c r="H7" i="1"/>
  <c r="E7" i="1"/>
  <c r="N7" i="1" s="1"/>
  <c r="B7" i="1"/>
  <c r="N14" i="1" l="1"/>
  <c r="M18" i="1"/>
  <c r="E18" i="1"/>
  <c r="N11" i="1"/>
  <c r="H18" i="1"/>
  <c r="K18" i="1"/>
  <c r="N9" i="1"/>
  <c r="N15" i="1"/>
  <c r="L18" i="1"/>
  <c r="N17" i="1"/>
  <c r="A9" i="1"/>
  <c r="N18" i="1" l="1"/>
  <c r="A10" i="1"/>
  <c r="B9" i="1"/>
  <c r="A11" i="1" l="1"/>
  <c r="B10" i="1"/>
  <c r="A12" i="1" l="1"/>
  <c r="B11" i="1"/>
  <c r="B12" i="1" l="1"/>
  <c r="A13" i="1"/>
  <c r="A14" i="1" l="1"/>
  <c r="B13" i="1"/>
  <c r="A15" i="1" l="1"/>
  <c r="B14" i="1"/>
  <c r="A16" i="1" l="1"/>
  <c r="B15" i="1"/>
  <c r="B16" i="1" l="1"/>
  <c r="A17" i="1"/>
  <c r="B17" i="1" s="1"/>
</calcChain>
</file>

<file path=xl/sharedStrings.xml><?xml version="1.0" encoding="utf-8"?>
<sst xmlns="http://schemas.openxmlformats.org/spreadsheetml/2006/main" count="46" uniqueCount="21">
  <si>
    <t>R3.10.31執行　衆議院小選挙区選出議員選挙</t>
    <rPh sb="8" eb="10">
      <t>シッコウ</t>
    </rPh>
    <rPh sb="11" eb="24">
      <t>シュ</t>
    </rPh>
    <phoneticPr fontId="3"/>
  </si>
  <si>
    <t>日付</t>
    <rPh sb="0" eb="2">
      <t>ヒヅケ</t>
    </rPh>
    <phoneticPr fontId="3"/>
  </si>
  <si>
    <t>曜</t>
    <rPh sb="0" eb="1">
      <t>ヒカリ</t>
    </rPh>
    <phoneticPr fontId="3"/>
  </si>
  <si>
    <t>期日前投票者数</t>
    <rPh sb="0" eb="3">
      <t>キジツマエ</t>
    </rPh>
    <rPh sb="3" eb="6">
      <t>トウヒョウシャ</t>
    </rPh>
    <rPh sb="6" eb="7">
      <t>スウ</t>
    </rPh>
    <phoneticPr fontId="3"/>
  </si>
  <si>
    <t>前回（H29衆院選）</t>
    <rPh sb="0" eb="2">
      <t>ゼンカイ</t>
    </rPh>
    <rPh sb="1" eb="2">
      <t>カイ</t>
    </rPh>
    <rPh sb="6" eb="9">
      <t>シュ</t>
    </rPh>
    <phoneticPr fontId="3"/>
  </si>
  <si>
    <t>東温市役所期日前投票所</t>
    <rPh sb="0" eb="2">
      <t>トウオン</t>
    </rPh>
    <rPh sb="2" eb="3">
      <t>シ</t>
    </rPh>
    <rPh sb="3" eb="4">
      <t>ヤク</t>
    </rPh>
    <rPh sb="4" eb="5">
      <t>ショ</t>
    </rPh>
    <rPh sb="5" eb="8">
      <t>キジツマエ</t>
    </rPh>
    <rPh sb="8" eb="10">
      <t>トウヒョウ</t>
    </rPh>
    <rPh sb="10" eb="11">
      <t>ジョ</t>
    </rPh>
    <phoneticPr fontId="3"/>
  </si>
  <si>
    <t>川内支所期日前投票所</t>
    <rPh sb="0" eb="2">
      <t>カワウチ</t>
    </rPh>
    <rPh sb="2" eb="4">
      <t>シショ</t>
    </rPh>
    <rPh sb="4" eb="7">
      <t>キジツマエ</t>
    </rPh>
    <rPh sb="7" eb="9">
      <t>トウヒョウ</t>
    </rPh>
    <rPh sb="9" eb="10">
      <t>ジョ</t>
    </rPh>
    <phoneticPr fontId="3"/>
  </si>
  <si>
    <t>臨時期日前投票所</t>
    <rPh sb="0" eb="2">
      <t>リンジ</t>
    </rPh>
    <rPh sb="2" eb="5">
      <t>キジツマエ</t>
    </rPh>
    <rPh sb="5" eb="7">
      <t>トウヒョウ</t>
    </rPh>
    <rPh sb="7" eb="8">
      <t>ジョ</t>
    </rPh>
    <phoneticPr fontId="3"/>
  </si>
  <si>
    <t>合計</t>
    <rPh sb="0" eb="2">
      <t>ゴウケイ</t>
    </rPh>
    <phoneticPr fontId="3"/>
  </si>
  <si>
    <t>日付</t>
    <rPh sb="0" eb="1">
      <t>ヒ</t>
    </rPh>
    <rPh sb="1" eb="2">
      <t>ツ</t>
    </rPh>
    <phoneticPr fontId="3"/>
  </si>
  <si>
    <t>本庁</t>
    <rPh sb="0" eb="2">
      <t>ホンチョウ</t>
    </rPh>
    <phoneticPr fontId="3"/>
  </si>
  <si>
    <t>支所</t>
    <rPh sb="0" eb="2">
      <t>シショ</t>
    </rPh>
    <phoneticPr fontId="3"/>
  </si>
  <si>
    <t>男</t>
    <rPh sb="0" eb="1">
      <t>ダン</t>
    </rPh>
    <phoneticPr fontId="3"/>
  </si>
  <si>
    <t>女</t>
    <rPh sb="0" eb="1">
      <t>ジョ</t>
    </rPh>
    <phoneticPr fontId="3"/>
  </si>
  <si>
    <t>計</t>
    <rPh sb="0" eb="1">
      <t>ケイ</t>
    </rPh>
    <phoneticPr fontId="3"/>
  </si>
  <si>
    <t>-</t>
  </si>
  <si>
    <t>累計</t>
    <rPh sb="0" eb="2">
      <t>ルイケイ</t>
    </rPh>
    <phoneticPr fontId="3"/>
  </si>
  <si>
    <t>-</t>
    <phoneticPr fontId="3"/>
  </si>
  <si>
    <t>※臨時の欄について、10/26は滑川臨時期日前投票所、10/27は山之内臨時期日前投票所、10/28は土谷臨時期日前投票所の数値です。</t>
    <rPh sb="1" eb="3">
      <t>リンジ</t>
    </rPh>
    <rPh sb="4" eb="5">
      <t>ラン</t>
    </rPh>
    <rPh sb="16" eb="18">
      <t>ナメガワ</t>
    </rPh>
    <rPh sb="18" eb="20">
      <t>リンジ</t>
    </rPh>
    <rPh sb="20" eb="22">
      <t>キジツ</t>
    </rPh>
    <rPh sb="22" eb="23">
      <t>マエ</t>
    </rPh>
    <rPh sb="23" eb="25">
      <t>トウヒョウ</t>
    </rPh>
    <rPh sb="25" eb="26">
      <t>ショ</t>
    </rPh>
    <rPh sb="33" eb="36">
      <t>ヤマノウチ</t>
    </rPh>
    <rPh sb="36" eb="38">
      <t>リンジ</t>
    </rPh>
    <rPh sb="38" eb="40">
      <t>キジツ</t>
    </rPh>
    <rPh sb="40" eb="41">
      <t>マエ</t>
    </rPh>
    <rPh sb="41" eb="43">
      <t>トウヒョウ</t>
    </rPh>
    <rPh sb="43" eb="44">
      <t>ショ</t>
    </rPh>
    <rPh sb="51" eb="52">
      <t>ツチ</t>
    </rPh>
    <rPh sb="52" eb="53">
      <t>タニ</t>
    </rPh>
    <rPh sb="53" eb="55">
      <t>リンジ</t>
    </rPh>
    <rPh sb="55" eb="57">
      <t>キジツ</t>
    </rPh>
    <rPh sb="57" eb="58">
      <t>マエ</t>
    </rPh>
    <rPh sb="58" eb="60">
      <t>トウヒョウ</t>
    </rPh>
    <rPh sb="60" eb="61">
      <t>ショ</t>
    </rPh>
    <rPh sb="62" eb="64">
      <t>スウチ</t>
    </rPh>
    <phoneticPr fontId="3"/>
  </si>
  <si>
    <t>※前回欄は、平成29年執行衆議院小選挙区選出議員選挙（東温市選挙区）の数値です。</t>
    <rPh sb="1" eb="3">
      <t>ゼンカイ</t>
    </rPh>
    <rPh sb="3" eb="4">
      <t>ラン</t>
    </rPh>
    <rPh sb="6" eb="8">
      <t>ヘイセイ</t>
    </rPh>
    <rPh sb="10" eb="11">
      <t>ネン</t>
    </rPh>
    <rPh sb="11" eb="13">
      <t>シッコウ</t>
    </rPh>
    <rPh sb="13" eb="26">
      <t>シュ</t>
    </rPh>
    <rPh sb="27" eb="30">
      <t>トウオンシ</t>
    </rPh>
    <rPh sb="30" eb="32">
      <t>センキョ</t>
    </rPh>
    <rPh sb="32" eb="33">
      <t>ク</t>
    </rPh>
    <rPh sb="35" eb="37">
      <t>スウチ</t>
    </rPh>
    <phoneticPr fontId="3"/>
  </si>
  <si>
    <t>期日前投票投票者数（確定）</t>
    <rPh sb="0" eb="2">
      <t>キジツ</t>
    </rPh>
    <rPh sb="2" eb="3">
      <t>マエ</t>
    </rPh>
    <rPh sb="3" eb="5">
      <t>トウヒョウ</t>
    </rPh>
    <rPh sb="5" eb="8">
      <t>トウヒョウシャ</t>
    </rPh>
    <rPh sb="8" eb="9">
      <t>スウ</t>
    </rPh>
    <rPh sb="10" eb="12">
      <t>カクテイ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</si>
</sst>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/d;@"/>
  </numFmts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HGP創英角ｺﾞｼｯｸUB"/>
      <family val="3"/>
      <charset val="128"/>
    </font>
    <font>
      <sz val="6"/>
      <name val="ＭＳ Ｐゴシック"/>
      <family val="3"/>
      <charset val="128"/>
    </font>
    <font>
      <sz val="10"/>
      <color indexed="8"/>
      <name val="游ゴシック"/>
      <family val="3"/>
      <charset val="128"/>
      <scheme val="minor"/>
    </font>
    <font>
      <sz val="20"/>
      <name val="HGP創英角ｺﾞｼｯｸUB"/>
      <family val="3"/>
      <charset val="128"/>
    </font>
    <font>
      <b/>
      <sz val="10"/>
      <color indexed="8"/>
      <name val="游ゴシック"/>
      <family val="3"/>
      <charset val="128"/>
      <scheme val="minor"/>
    </font>
    <font>
      <b/>
      <sz val="10"/>
      <color rgb="FF002060"/>
      <name val="游ゴシック"/>
      <family val="3"/>
      <charset val="128"/>
      <scheme val="minor"/>
    </font>
    <font>
      <b/>
      <sz val="10"/>
      <color indexed="10"/>
      <name val="游ゴシック"/>
      <family val="3"/>
      <charset val="128"/>
      <scheme val="minor"/>
    </font>
    <font>
      <b/>
      <sz val="10"/>
      <color rgb="FF00B050"/>
      <name val="游ゴシック"/>
      <family val="3"/>
      <charset val="128"/>
      <scheme val="minor"/>
    </font>
    <font>
      <sz val="10"/>
      <color rgb="FF002060"/>
      <name val="メイリオ"/>
      <family val="3"/>
      <charset val="128"/>
    </font>
    <font>
      <sz val="10"/>
      <color indexed="10"/>
      <name val="メイリオ"/>
      <family val="3"/>
      <charset val="128"/>
    </font>
    <font>
      <b/>
      <sz val="10"/>
      <color rgb="FF00B050"/>
      <name val="メイリオ"/>
      <family val="3"/>
      <charset val="128"/>
    </font>
    <font>
      <b/>
      <sz val="10"/>
      <color rgb="FF002060"/>
      <name val="メイリオ"/>
      <family val="3"/>
      <charset val="128"/>
    </font>
    <font>
      <b/>
      <sz val="10"/>
      <color indexed="10"/>
      <name val="メイリオ"/>
      <family val="3"/>
      <charset val="128"/>
    </font>
    <font>
      <sz val="10"/>
      <name val="游ゴシック"/>
      <family val="3"/>
      <charset val="128"/>
      <scheme val="minor"/>
    </font>
    <font>
      <sz val="10"/>
      <color indexed="10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2065187536243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0">
    <xf numFmtId="0" fontId="0" fillId="0" borderId="0" xfId="0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Fill="1" applyAlignment="1">
      <alignment horizontal="center" vertical="center"/>
    </xf>
    <xf numFmtId="38" fontId="7" fillId="2" borderId="18" xfId="1" applyFont="1" applyFill="1" applyBorder="1" applyAlignment="1">
      <alignment horizontal="center" vertical="center" shrinkToFit="1"/>
    </xf>
    <xf numFmtId="38" fontId="8" fillId="2" borderId="20" xfId="1" applyFont="1" applyFill="1" applyBorder="1" applyAlignment="1">
      <alignment horizontal="center" vertical="center" shrinkToFit="1"/>
    </xf>
    <xf numFmtId="38" fontId="9" fillId="2" borderId="21" xfId="1" applyFont="1" applyFill="1" applyBorder="1" applyAlignment="1">
      <alignment horizontal="center" vertical="center" shrinkToFit="1"/>
    </xf>
    <xf numFmtId="38" fontId="7" fillId="2" borderId="22" xfId="1" applyFont="1" applyFill="1" applyBorder="1" applyAlignment="1">
      <alignment horizontal="center" vertical="center" shrinkToFit="1"/>
    </xf>
    <xf numFmtId="38" fontId="9" fillId="2" borderId="23" xfId="1" applyFont="1" applyFill="1" applyBorder="1" applyAlignment="1">
      <alignment horizontal="center" vertical="center" shrinkToFit="1"/>
    </xf>
    <xf numFmtId="38" fontId="7" fillId="2" borderId="24" xfId="1" applyFont="1" applyFill="1" applyBorder="1" applyAlignment="1">
      <alignment horizontal="center" vertical="center" shrinkToFit="1"/>
    </xf>
    <xf numFmtId="38" fontId="9" fillId="2" borderId="19" xfId="1" applyFont="1" applyFill="1" applyBorder="1" applyAlignment="1">
      <alignment horizontal="center" vertical="center" shrinkToFit="1"/>
    </xf>
    <xf numFmtId="176" fontId="4" fillId="0" borderId="7" xfId="0" applyNumberFormat="1" applyFont="1" applyBorder="1" applyAlignment="1">
      <alignment horizontal="center" vertical="center" shrinkToFit="1"/>
    </xf>
    <xf numFmtId="56" fontId="4" fillId="0" borderId="8" xfId="0" applyNumberFormat="1" applyFont="1" applyBorder="1" applyAlignment="1">
      <alignment horizontal="center" vertical="center" shrinkToFit="1"/>
    </xf>
    <xf numFmtId="38" fontId="10" fillId="0" borderId="7" xfId="1" applyFont="1" applyFill="1" applyBorder="1" applyAlignment="1">
      <alignment horizontal="right" vertical="center" shrinkToFit="1"/>
    </xf>
    <xf numFmtId="38" fontId="11" fillId="0" borderId="9" xfId="1" applyFont="1" applyFill="1" applyBorder="1" applyAlignment="1">
      <alignment horizontal="right" vertical="center" shrinkToFit="1"/>
    </xf>
    <xf numFmtId="38" fontId="12" fillId="0" borderId="10" xfId="1" applyFont="1" applyFill="1" applyBorder="1" applyAlignment="1">
      <alignment horizontal="right" vertical="center" shrinkToFit="1"/>
    </xf>
    <xf numFmtId="38" fontId="10" fillId="0" borderId="11" xfId="1" applyFont="1" applyFill="1" applyBorder="1" applyAlignment="1">
      <alignment horizontal="right" vertical="center" shrinkToFit="1"/>
    </xf>
    <xf numFmtId="38" fontId="12" fillId="0" borderId="12" xfId="1" applyFont="1" applyFill="1" applyBorder="1" applyAlignment="1">
      <alignment horizontal="right" vertical="center" shrinkToFit="1"/>
    </xf>
    <xf numFmtId="38" fontId="13" fillId="0" borderId="13" xfId="1" applyFont="1" applyFill="1" applyBorder="1" applyAlignment="1">
      <alignment horizontal="right" vertical="center" shrinkToFit="1"/>
    </xf>
    <xf numFmtId="38" fontId="14" fillId="0" borderId="9" xfId="1" applyFont="1" applyFill="1" applyBorder="1" applyAlignment="1">
      <alignment horizontal="right" vertical="center" shrinkToFit="1"/>
    </xf>
    <xf numFmtId="38" fontId="12" fillId="0" borderId="8" xfId="1" applyFont="1" applyBorder="1" applyAlignment="1">
      <alignment horizontal="right" vertical="center" shrinkToFit="1"/>
    </xf>
    <xf numFmtId="176" fontId="4" fillId="0" borderId="13" xfId="0" applyNumberFormat="1" applyFont="1" applyBorder="1" applyAlignment="1">
      <alignment horizontal="center" vertical="center" shrinkToFit="1"/>
    </xf>
    <xf numFmtId="38" fontId="15" fillId="0" borderId="29" xfId="1" applyFont="1" applyBorder="1" applyAlignment="1">
      <alignment horizontal="right" vertical="center" shrinkToFit="1"/>
    </xf>
    <xf numFmtId="38" fontId="15" fillId="0" borderId="30" xfId="1" applyFont="1" applyBorder="1" applyAlignment="1">
      <alignment horizontal="right" vertical="center" shrinkToFit="1"/>
    </xf>
    <xf numFmtId="38" fontId="15" fillId="0" borderId="31" xfId="1" applyFont="1" applyBorder="1" applyAlignment="1">
      <alignment horizontal="right" vertical="center" shrinkToFit="1"/>
    </xf>
    <xf numFmtId="38" fontId="12" fillId="0" borderId="12" xfId="1" applyFont="1" applyBorder="1" applyAlignment="1">
      <alignment horizontal="right" vertical="center" shrinkToFit="1"/>
    </xf>
    <xf numFmtId="38" fontId="13" fillId="0" borderId="32" xfId="1" applyFont="1" applyFill="1" applyBorder="1" applyAlignment="1">
      <alignment horizontal="right" vertical="center" shrinkToFit="1"/>
    </xf>
    <xf numFmtId="38" fontId="14" fillId="0" borderId="34" xfId="1" applyFont="1" applyFill="1" applyBorder="1" applyAlignment="1">
      <alignment horizontal="right" vertical="center" shrinkToFit="1"/>
    </xf>
    <xf numFmtId="38" fontId="12" fillId="0" borderId="35" xfId="1" applyFont="1" applyFill="1" applyBorder="1" applyAlignment="1">
      <alignment horizontal="right" vertical="center" shrinkToFit="1"/>
    </xf>
    <xf numFmtId="38" fontId="13" fillId="0" borderId="36" xfId="1" applyFont="1" applyFill="1" applyBorder="1" applyAlignment="1">
      <alignment horizontal="right" vertical="center" shrinkToFit="1"/>
    </xf>
    <xf numFmtId="38" fontId="12" fillId="0" borderId="37" xfId="1" applyFont="1" applyFill="1" applyBorder="1" applyAlignment="1">
      <alignment horizontal="right" vertical="center" shrinkToFit="1"/>
    </xf>
    <xf numFmtId="38" fontId="13" fillId="0" borderId="38" xfId="1" applyFont="1" applyFill="1" applyBorder="1" applyAlignment="1">
      <alignment horizontal="right" vertical="center" shrinkToFit="1"/>
    </xf>
    <xf numFmtId="38" fontId="12" fillId="0" borderId="33" xfId="1" applyFont="1" applyFill="1" applyBorder="1" applyAlignment="1">
      <alignment horizontal="right" vertical="center" shrinkToFit="1"/>
    </xf>
    <xf numFmtId="38" fontId="15" fillId="0" borderId="39" xfId="1" applyFont="1" applyFill="1" applyBorder="1" applyAlignment="1">
      <alignment horizontal="center" vertical="center" shrinkToFit="1"/>
    </xf>
    <xf numFmtId="38" fontId="15" fillId="0" borderId="40" xfId="1" applyFont="1" applyFill="1" applyBorder="1" applyAlignment="1">
      <alignment horizontal="right" vertical="center" shrinkToFit="1"/>
    </xf>
    <xf numFmtId="38" fontId="15" fillId="0" borderId="41" xfId="1" applyFont="1" applyFill="1" applyBorder="1" applyAlignment="1">
      <alignment horizontal="right" vertical="center" shrinkToFit="1"/>
    </xf>
    <xf numFmtId="38" fontId="15" fillId="0" borderId="42" xfId="1" applyFont="1" applyFill="1" applyBorder="1" applyAlignment="1">
      <alignment horizontal="right" vertical="center" shrinkToFit="1"/>
    </xf>
    <xf numFmtId="0" fontId="4" fillId="0" borderId="0" xfId="0" applyFont="1" applyFill="1" applyAlignment="1">
      <alignment vertical="center"/>
    </xf>
    <xf numFmtId="0" fontId="4" fillId="0" borderId="0" xfId="0" applyFont="1" applyAlignment="1">
      <alignment horizontal="center" vertical="center"/>
    </xf>
    <xf numFmtId="38" fontId="4" fillId="0" borderId="0" xfId="1" applyFont="1" applyAlignment="1">
      <alignment horizontal="right" vertical="center"/>
    </xf>
    <xf numFmtId="0" fontId="16" fillId="0" borderId="0" xfId="0" applyFont="1" applyAlignment="1">
      <alignment horizontal="left" vertical="center"/>
    </xf>
    <xf numFmtId="38" fontId="6" fillId="2" borderId="14" xfId="1" applyFont="1" applyFill="1" applyBorder="1" applyAlignment="1">
      <alignment horizontal="center" vertical="center" shrinkToFit="1"/>
    </xf>
    <xf numFmtId="38" fontId="6" fillId="2" borderId="25" xfId="1" applyFont="1" applyFill="1" applyBorder="1" applyAlignment="1">
      <alignment horizontal="center" vertical="center" shrinkToFit="1"/>
    </xf>
    <xf numFmtId="0" fontId="6" fillId="2" borderId="15" xfId="0" applyFont="1" applyFill="1" applyBorder="1" applyAlignment="1">
      <alignment horizontal="center" vertical="center" shrinkToFit="1"/>
    </xf>
    <xf numFmtId="0" fontId="6" fillId="2" borderId="26" xfId="0" applyFont="1" applyFill="1" applyBorder="1" applyAlignment="1">
      <alignment horizontal="center" vertical="center" shrinkToFit="1"/>
    </xf>
    <xf numFmtId="0" fontId="6" fillId="2" borderId="16" xfId="0" applyFont="1" applyFill="1" applyBorder="1" applyAlignment="1">
      <alignment horizontal="center" vertical="center" shrinkToFit="1"/>
    </xf>
    <xf numFmtId="0" fontId="6" fillId="2" borderId="27" xfId="0" applyFont="1" applyFill="1" applyBorder="1" applyAlignment="1">
      <alignment horizontal="center" vertical="center" shrinkToFit="1"/>
    </xf>
    <xf numFmtId="38" fontId="6" fillId="2" borderId="17" xfId="1" applyFont="1" applyFill="1" applyBorder="1" applyAlignment="1">
      <alignment horizontal="center" vertical="center" shrinkToFit="1"/>
    </xf>
    <xf numFmtId="38" fontId="6" fillId="2" borderId="28" xfId="1" applyFont="1" applyFill="1" applyBorder="1" applyAlignment="1">
      <alignment horizontal="center" vertical="center" shrinkToFit="1"/>
    </xf>
    <xf numFmtId="56" fontId="6" fillId="0" borderId="32" xfId="0" applyNumberFormat="1" applyFont="1" applyFill="1" applyBorder="1" applyAlignment="1">
      <alignment horizontal="center" vertical="center" shrinkToFit="1"/>
    </xf>
    <xf numFmtId="56" fontId="6" fillId="0" borderId="33" xfId="0" applyNumberFormat="1" applyFont="1" applyFill="1" applyBorder="1" applyAlignment="1">
      <alignment horizontal="center" vertical="center" shrinkToFit="1"/>
    </xf>
    <xf numFmtId="0" fontId="2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shrinkToFit="1"/>
    </xf>
    <xf numFmtId="0" fontId="6" fillId="2" borderId="7" xfId="0" applyFont="1" applyFill="1" applyBorder="1" applyAlignment="1">
      <alignment horizontal="center" vertical="center" shrinkToFit="1"/>
    </xf>
    <xf numFmtId="0" fontId="6" fillId="2" borderId="18" xfId="0" applyFont="1" applyFill="1" applyBorder="1" applyAlignment="1">
      <alignment horizontal="center" vertical="center" shrinkToFit="1"/>
    </xf>
    <xf numFmtId="0" fontId="6" fillId="2" borderId="2" xfId="0" applyFont="1" applyFill="1" applyBorder="1" applyAlignment="1">
      <alignment horizontal="center" vertical="center" shrinkToFit="1"/>
    </xf>
    <xf numFmtId="0" fontId="6" fillId="2" borderId="8" xfId="0" applyFont="1" applyFill="1" applyBorder="1" applyAlignment="1">
      <alignment horizontal="center" vertical="center" shrinkToFit="1"/>
    </xf>
    <xf numFmtId="0" fontId="6" fillId="2" borderId="19" xfId="0" applyFont="1" applyFill="1" applyBorder="1" applyAlignment="1">
      <alignment horizontal="center" vertical="center" shrinkToFit="1"/>
    </xf>
    <xf numFmtId="0" fontId="6" fillId="2" borderId="3" xfId="0" applyFont="1" applyFill="1" applyBorder="1" applyAlignment="1">
      <alignment horizontal="center" vertical="center" shrinkToFit="1"/>
    </xf>
    <xf numFmtId="0" fontId="6" fillId="2" borderId="4" xfId="0" applyFont="1" applyFill="1" applyBorder="1" applyAlignment="1">
      <alignment horizontal="center" vertical="center" shrinkToFit="1"/>
    </xf>
    <xf numFmtId="0" fontId="6" fillId="2" borderId="5" xfId="0" applyFont="1" applyFill="1" applyBorder="1" applyAlignment="1">
      <alignment horizontal="center" vertical="center" shrinkToFit="1"/>
    </xf>
    <xf numFmtId="0" fontId="6" fillId="2" borderId="6" xfId="0" applyFont="1" applyFill="1" applyBorder="1" applyAlignment="1">
      <alignment horizontal="center" vertical="center" shrinkToFit="1"/>
    </xf>
    <xf numFmtId="38" fontId="6" fillId="2" borderId="7" xfId="1" applyFont="1" applyFill="1" applyBorder="1" applyAlignment="1">
      <alignment horizontal="center" vertical="center" shrinkToFit="1"/>
    </xf>
    <xf numFmtId="38" fontId="6" fillId="2" borderId="9" xfId="1" applyFont="1" applyFill="1" applyBorder="1" applyAlignment="1">
      <alignment horizontal="center" vertical="center" shrinkToFit="1"/>
    </xf>
    <xf numFmtId="38" fontId="6" fillId="2" borderId="10" xfId="1" applyFont="1" applyFill="1" applyBorder="1" applyAlignment="1">
      <alignment horizontal="center" vertical="center" shrinkToFit="1"/>
    </xf>
    <xf numFmtId="38" fontId="6" fillId="2" borderId="11" xfId="1" applyFont="1" applyFill="1" applyBorder="1" applyAlignment="1">
      <alignment horizontal="center" vertical="center" shrinkToFit="1"/>
    </xf>
    <xf numFmtId="38" fontId="6" fillId="2" borderId="12" xfId="1" applyFont="1" applyFill="1" applyBorder="1" applyAlignment="1">
      <alignment horizontal="center" vertical="center" shrinkToFit="1"/>
    </xf>
    <xf numFmtId="38" fontId="6" fillId="2" borderId="13" xfId="1" applyFont="1" applyFill="1" applyBorder="1" applyAlignment="1">
      <alignment horizontal="center" vertical="center" shrinkToFit="1"/>
    </xf>
    <xf numFmtId="38" fontId="6" fillId="2" borderId="8" xfId="1" applyFont="1" applyFill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0"/>
  <sheetViews>
    <sheetView tabSelected="1" view="pageBreakPreview" zoomScale="90" zoomScaleNormal="100" zoomScaleSheetLayoutView="90" workbookViewId="0">
      <selection activeCell="V13" sqref="V13"/>
    </sheetView>
  </sheetViews>
  <sheetFormatPr defaultColWidth="7.33203125" defaultRowHeight="20.100000000000001" customHeight="1" x14ac:dyDescent="0.2"/>
  <cols>
    <col min="1" max="2" width="7.33203125" style="37" customWidth="1"/>
    <col min="3" max="15" width="7.33203125" style="38" customWidth="1"/>
    <col min="16" max="16384" width="7.33203125" style="1"/>
  </cols>
  <sheetData>
    <row r="1" spans="1:18" ht="20.100000000000001" customHeight="1" x14ac:dyDescent="0.2">
      <c r="A1" s="50" t="s">
        <v>0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</row>
    <row r="2" spans="1:18" ht="20.100000000000001" customHeight="1" x14ac:dyDescent="0.2">
      <c r="A2" s="51" t="s">
        <v>20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</row>
    <row r="3" spans="1:18" ht="20.100000000000001" customHeight="1" thickBot="1" x14ac:dyDescent="0.25">
      <c r="A3" s="52"/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</row>
    <row r="4" spans="1:18" s="2" customFormat="1" ht="20.100000000000001" customHeight="1" x14ac:dyDescent="0.2">
      <c r="A4" s="53" t="s">
        <v>1</v>
      </c>
      <c r="B4" s="56" t="s">
        <v>2</v>
      </c>
      <c r="C4" s="53" t="s">
        <v>3</v>
      </c>
      <c r="D4" s="59"/>
      <c r="E4" s="59"/>
      <c r="F4" s="59"/>
      <c r="G4" s="59"/>
      <c r="H4" s="59"/>
      <c r="I4" s="59"/>
      <c r="J4" s="59"/>
      <c r="K4" s="59"/>
      <c r="L4" s="59"/>
      <c r="M4" s="59"/>
      <c r="N4" s="56"/>
      <c r="O4" s="60" t="s">
        <v>4</v>
      </c>
      <c r="P4" s="61"/>
      <c r="Q4" s="61"/>
      <c r="R4" s="62"/>
    </row>
    <row r="5" spans="1:18" s="2" customFormat="1" ht="20.100000000000001" customHeight="1" x14ac:dyDescent="0.2">
      <c r="A5" s="54"/>
      <c r="B5" s="57"/>
      <c r="C5" s="63" t="s">
        <v>5</v>
      </c>
      <c r="D5" s="64"/>
      <c r="E5" s="65"/>
      <c r="F5" s="66" t="s">
        <v>6</v>
      </c>
      <c r="G5" s="64"/>
      <c r="H5" s="67"/>
      <c r="I5" s="66" t="s">
        <v>7</v>
      </c>
      <c r="J5" s="64"/>
      <c r="K5" s="67"/>
      <c r="L5" s="68" t="s">
        <v>8</v>
      </c>
      <c r="M5" s="64"/>
      <c r="N5" s="69"/>
      <c r="O5" s="40" t="s">
        <v>9</v>
      </c>
      <c r="P5" s="42" t="s">
        <v>10</v>
      </c>
      <c r="Q5" s="44" t="s">
        <v>11</v>
      </c>
      <c r="R5" s="46" t="s">
        <v>8</v>
      </c>
    </row>
    <row r="6" spans="1:18" s="2" customFormat="1" ht="20.100000000000001" customHeight="1" thickBot="1" x14ac:dyDescent="0.25">
      <c r="A6" s="55"/>
      <c r="B6" s="58"/>
      <c r="C6" s="3" t="s">
        <v>12</v>
      </c>
      <c r="D6" s="4" t="s">
        <v>13</v>
      </c>
      <c r="E6" s="5" t="s">
        <v>14</v>
      </c>
      <c r="F6" s="6" t="s">
        <v>12</v>
      </c>
      <c r="G6" s="4" t="s">
        <v>13</v>
      </c>
      <c r="H6" s="7" t="s">
        <v>14</v>
      </c>
      <c r="I6" s="6" t="s">
        <v>12</v>
      </c>
      <c r="J6" s="4" t="s">
        <v>13</v>
      </c>
      <c r="K6" s="7" t="s">
        <v>14</v>
      </c>
      <c r="L6" s="8" t="s">
        <v>12</v>
      </c>
      <c r="M6" s="4" t="s">
        <v>13</v>
      </c>
      <c r="N6" s="9" t="s">
        <v>14</v>
      </c>
      <c r="O6" s="41"/>
      <c r="P6" s="43"/>
      <c r="Q6" s="45"/>
      <c r="R6" s="47"/>
    </row>
    <row r="7" spans="1:18" ht="20.100000000000001" customHeight="1" x14ac:dyDescent="0.2">
      <c r="A7" s="10">
        <v>44489</v>
      </c>
      <c r="B7" s="11" t="str">
        <f>TEXT(A7,"aaa")</f>
        <v>水</v>
      </c>
      <c r="C7" s="12">
        <v>89</v>
      </c>
      <c r="D7" s="13">
        <v>83</v>
      </c>
      <c r="E7" s="14">
        <f>SUM(C7:D7)</f>
        <v>172</v>
      </c>
      <c r="F7" s="15">
        <v>23</v>
      </c>
      <c r="G7" s="13">
        <v>23</v>
      </c>
      <c r="H7" s="16">
        <f t="shared" ref="H7:H17" si="0">SUM(F7:G7)</f>
        <v>46</v>
      </c>
      <c r="I7" s="15" t="s">
        <v>15</v>
      </c>
      <c r="J7" s="13" t="s">
        <v>15</v>
      </c>
      <c r="K7" s="16">
        <f t="shared" ref="K7:K17" si="1">SUM(I7:J7)</f>
        <v>0</v>
      </c>
      <c r="L7" s="17">
        <f t="shared" ref="L7:N17" si="2">SUM(C7,F7,I7)</f>
        <v>112</v>
      </c>
      <c r="M7" s="18">
        <f t="shared" si="2"/>
        <v>106</v>
      </c>
      <c r="N7" s="19">
        <f t="shared" si="2"/>
        <v>218</v>
      </c>
      <c r="O7" s="20">
        <v>43019</v>
      </c>
      <c r="P7" s="21">
        <v>119</v>
      </c>
      <c r="Q7" s="22">
        <v>57</v>
      </c>
      <c r="R7" s="23">
        <f t="shared" ref="R7:R17" si="3">SUM(P7:Q7)</f>
        <v>176</v>
      </c>
    </row>
    <row r="8" spans="1:18" ht="20.100000000000001" customHeight="1" x14ac:dyDescent="0.2">
      <c r="A8" s="10">
        <f>A7+1</f>
        <v>44490</v>
      </c>
      <c r="B8" s="11" t="str">
        <f t="shared" ref="B8:B17" si="4">TEXT(A8,"aaa")</f>
        <v>木</v>
      </c>
      <c r="C8" s="12">
        <v>92</v>
      </c>
      <c r="D8" s="13">
        <v>102</v>
      </c>
      <c r="E8" s="14">
        <f>SUM(C8:D8)</f>
        <v>194</v>
      </c>
      <c r="F8" s="15">
        <v>27</v>
      </c>
      <c r="G8" s="13">
        <v>33</v>
      </c>
      <c r="H8" s="16">
        <f t="shared" si="0"/>
        <v>60</v>
      </c>
      <c r="I8" s="15" t="s">
        <v>15</v>
      </c>
      <c r="J8" s="13" t="s">
        <v>15</v>
      </c>
      <c r="K8" s="16">
        <f t="shared" si="1"/>
        <v>0</v>
      </c>
      <c r="L8" s="17">
        <f t="shared" si="2"/>
        <v>119</v>
      </c>
      <c r="M8" s="18">
        <f t="shared" si="2"/>
        <v>135</v>
      </c>
      <c r="N8" s="19">
        <f t="shared" si="2"/>
        <v>254</v>
      </c>
      <c r="O8" s="20">
        <v>43020</v>
      </c>
      <c r="P8" s="21">
        <v>145</v>
      </c>
      <c r="Q8" s="22">
        <v>77</v>
      </c>
      <c r="R8" s="23">
        <f t="shared" si="3"/>
        <v>222</v>
      </c>
    </row>
    <row r="9" spans="1:18" ht="20.100000000000001" customHeight="1" x14ac:dyDescent="0.2">
      <c r="A9" s="10">
        <f t="shared" ref="A9:A17" si="5">A8+1</f>
        <v>44491</v>
      </c>
      <c r="B9" s="11" t="str">
        <f t="shared" si="4"/>
        <v>金</v>
      </c>
      <c r="C9" s="12">
        <v>103</v>
      </c>
      <c r="D9" s="13">
        <v>129</v>
      </c>
      <c r="E9" s="14">
        <f t="shared" ref="E9:E16" si="6">SUM(C9:D9)</f>
        <v>232</v>
      </c>
      <c r="F9" s="15">
        <v>38</v>
      </c>
      <c r="G9" s="13">
        <v>40</v>
      </c>
      <c r="H9" s="16">
        <f t="shared" si="0"/>
        <v>78</v>
      </c>
      <c r="I9" s="15" t="s">
        <v>15</v>
      </c>
      <c r="J9" s="13" t="s">
        <v>15</v>
      </c>
      <c r="K9" s="16">
        <f t="shared" si="1"/>
        <v>0</v>
      </c>
      <c r="L9" s="17">
        <f t="shared" si="2"/>
        <v>141</v>
      </c>
      <c r="M9" s="18">
        <f t="shared" si="2"/>
        <v>169</v>
      </c>
      <c r="N9" s="19">
        <f t="shared" si="2"/>
        <v>310</v>
      </c>
      <c r="O9" s="20">
        <v>43021</v>
      </c>
      <c r="P9" s="21">
        <v>182</v>
      </c>
      <c r="Q9" s="22">
        <v>78</v>
      </c>
      <c r="R9" s="23">
        <f t="shared" si="3"/>
        <v>260</v>
      </c>
    </row>
    <row r="10" spans="1:18" ht="20.100000000000001" customHeight="1" x14ac:dyDescent="0.2">
      <c r="A10" s="10">
        <f t="shared" si="5"/>
        <v>44492</v>
      </c>
      <c r="B10" s="11" t="str">
        <f t="shared" si="4"/>
        <v>土</v>
      </c>
      <c r="C10" s="12">
        <v>123</v>
      </c>
      <c r="D10" s="13">
        <v>159</v>
      </c>
      <c r="E10" s="14">
        <f t="shared" si="6"/>
        <v>282</v>
      </c>
      <c r="F10" s="15">
        <v>65</v>
      </c>
      <c r="G10" s="13">
        <v>55</v>
      </c>
      <c r="H10" s="16">
        <f t="shared" si="0"/>
        <v>120</v>
      </c>
      <c r="I10" s="15" t="s">
        <v>15</v>
      </c>
      <c r="J10" s="13" t="s">
        <v>15</v>
      </c>
      <c r="K10" s="16">
        <f t="shared" si="1"/>
        <v>0</v>
      </c>
      <c r="L10" s="17">
        <f t="shared" si="2"/>
        <v>188</v>
      </c>
      <c r="M10" s="18">
        <f t="shared" si="2"/>
        <v>214</v>
      </c>
      <c r="N10" s="19">
        <f t="shared" si="2"/>
        <v>402</v>
      </c>
      <c r="O10" s="20">
        <v>43022</v>
      </c>
      <c r="P10" s="21">
        <v>204</v>
      </c>
      <c r="Q10" s="22">
        <v>76</v>
      </c>
      <c r="R10" s="23">
        <f t="shared" si="3"/>
        <v>280</v>
      </c>
    </row>
    <row r="11" spans="1:18" ht="20.100000000000001" customHeight="1" x14ac:dyDescent="0.2">
      <c r="A11" s="10">
        <f t="shared" si="5"/>
        <v>44493</v>
      </c>
      <c r="B11" s="11" t="str">
        <f>TEXT(A11,"aaa")</f>
        <v>日</v>
      </c>
      <c r="C11" s="12">
        <v>169</v>
      </c>
      <c r="D11" s="13">
        <v>185</v>
      </c>
      <c r="E11" s="14">
        <f t="shared" si="6"/>
        <v>354</v>
      </c>
      <c r="F11" s="15">
        <v>55</v>
      </c>
      <c r="G11" s="13">
        <v>61</v>
      </c>
      <c r="H11" s="16">
        <f t="shared" si="0"/>
        <v>116</v>
      </c>
      <c r="I11" s="15" t="s">
        <v>15</v>
      </c>
      <c r="J11" s="13" t="s">
        <v>15</v>
      </c>
      <c r="K11" s="16">
        <f t="shared" si="1"/>
        <v>0</v>
      </c>
      <c r="L11" s="17">
        <f t="shared" si="2"/>
        <v>224</v>
      </c>
      <c r="M11" s="18">
        <f t="shared" si="2"/>
        <v>246</v>
      </c>
      <c r="N11" s="19">
        <f t="shared" si="2"/>
        <v>470</v>
      </c>
      <c r="O11" s="20">
        <v>43023</v>
      </c>
      <c r="P11" s="21">
        <v>312</v>
      </c>
      <c r="Q11" s="22">
        <v>90</v>
      </c>
      <c r="R11" s="23">
        <f t="shared" si="3"/>
        <v>402</v>
      </c>
    </row>
    <row r="12" spans="1:18" ht="20.100000000000001" customHeight="1" x14ac:dyDescent="0.2">
      <c r="A12" s="10">
        <f t="shared" si="5"/>
        <v>44494</v>
      </c>
      <c r="B12" s="11" t="str">
        <f t="shared" si="4"/>
        <v>月</v>
      </c>
      <c r="C12" s="12">
        <v>119</v>
      </c>
      <c r="D12" s="13">
        <v>160</v>
      </c>
      <c r="E12" s="14">
        <f t="shared" si="6"/>
        <v>279</v>
      </c>
      <c r="F12" s="15">
        <v>50</v>
      </c>
      <c r="G12" s="13">
        <v>48</v>
      </c>
      <c r="H12" s="16">
        <f t="shared" si="0"/>
        <v>98</v>
      </c>
      <c r="I12" s="15" t="s">
        <v>15</v>
      </c>
      <c r="J12" s="13" t="s">
        <v>15</v>
      </c>
      <c r="K12" s="16">
        <f t="shared" si="1"/>
        <v>0</v>
      </c>
      <c r="L12" s="17">
        <f t="shared" si="2"/>
        <v>169</v>
      </c>
      <c r="M12" s="18">
        <f t="shared" si="2"/>
        <v>208</v>
      </c>
      <c r="N12" s="19">
        <f t="shared" si="2"/>
        <v>377</v>
      </c>
      <c r="O12" s="20">
        <v>43024</v>
      </c>
      <c r="P12" s="21">
        <v>289</v>
      </c>
      <c r="Q12" s="22">
        <v>97</v>
      </c>
      <c r="R12" s="23">
        <f t="shared" si="3"/>
        <v>386</v>
      </c>
    </row>
    <row r="13" spans="1:18" ht="20.100000000000001" customHeight="1" x14ac:dyDescent="0.2">
      <c r="A13" s="10">
        <f t="shared" si="5"/>
        <v>44495</v>
      </c>
      <c r="B13" s="11" t="str">
        <f t="shared" si="4"/>
        <v>火</v>
      </c>
      <c r="C13" s="12">
        <v>180</v>
      </c>
      <c r="D13" s="13">
        <v>247</v>
      </c>
      <c r="E13" s="14">
        <f t="shared" si="6"/>
        <v>427</v>
      </c>
      <c r="F13" s="15">
        <v>70</v>
      </c>
      <c r="G13" s="13">
        <v>85</v>
      </c>
      <c r="H13" s="16">
        <f t="shared" si="0"/>
        <v>155</v>
      </c>
      <c r="I13" s="15">
        <v>4</v>
      </c>
      <c r="J13" s="13">
        <v>7</v>
      </c>
      <c r="K13" s="24">
        <f t="shared" si="1"/>
        <v>11</v>
      </c>
      <c r="L13" s="17">
        <f t="shared" si="2"/>
        <v>254</v>
      </c>
      <c r="M13" s="18">
        <f t="shared" si="2"/>
        <v>339</v>
      </c>
      <c r="N13" s="19">
        <f t="shared" si="2"/>
        <v>593</v>
      </c>
      <c r="O13" s="20">
        <v>43025</v>
      </c>
      <c r="P13" s="21">
        <v>384</v>
      </c>
      <c r="Q13" s="22">
        <v>126</v>
      </c>
      <c r="R13" s="23">
        <f t="shared" si="3"/>
        <v>510</v>
      </c>
    </row>
    <row r="14" spans="1:18" ht="20.100000000000001" customHeight="1" x14ac:dyDescent="0.2">
      <c r="A14" s="10">
        <f t="shared" si="5"/>
        <v>44496</v>
      </c>
      <c r="B14" s="11" t="str">
        <f t="shared" si="4"/>
        <v>水</v>
      </c>
      <c r="C14" s="12">
        <v>207</v>
      </c>
      <c r="D14" s="13">
        <v>248</v>
      </c>
      <c r="E14" s="14">
        <f t="shared" si="6"/>
        <v>455</v>
      </c>
      <c r="F14" s="15">
        <v>87</v>
      </c>
      <c r="G14" s="13">
        <v>108</v>
      </c>
      <c r="H14" s="16">
        <f t="shared" si="0"/>
        <v>195</v>
      </c>
      <c r="I14" s="15">
        <v>6</v>
      </c>
      <c r="J14" s="13">
        <v>10</v>
      </c>
      <c r="K14" s="24">
        <f t="shared" si="1"/>
        <v>16</v>
      </c>
      <c r="L14" s="17">
        <f t="shared" si="2"/>
        <v>300</v>
      </c>
      <c r="M14" s="18">
        <f t="shared" si="2"/>
        <v>366</v>
      </c>
      <c r="N14" s="19">
        <f t="shared" si="2"/>
        <v>666</v>
      </c>
      <c r="O14" s="20">
        <v>43026</v>
      </c>
      <c r="P14" s="21">
        <v>361</v>
      </c>
      <c r="Q14" s="22">
        <v>169</v>
      </c>
      <c r="R14" s="23">
        <f t="shared" si="3"/>
        <v>530</v>
      </c>
    </row>
    <row r="15" spans="1:18" ht="20.100000000000001" customHeight="1" x14ac:dyDescent="0.2">
      <c r="A15" s="10">
        <f t="shared" si="5"/>
        <v>44497</v>
      </c>
      <c r="B15" s="11" t="str">
        <f t="shared" si="4"/>
        <v>木</v>
      </c>
      <c r="C15" s="12">
        <v>204</v>
      </c>
      <c r="D15" s="13">
        <v>304</v>
      </c>
      <c r="E15" s="14">
        <f t="shared" si="6"/>
        <v>508</v>
      </c>
      <c r="F15" s="15">
        <v>76</v>
      </c>
      <c r="G15" s="13">
        <v>107</v>
      </c>
      <c r="H15" s="16">
        <f t="shared" si="0"/>
        <v>183</v>
      </c>
      <c r="I15" s="15">
        <v>7</v>
      </c>
      <c r="J15" s="13">
        <v>9</v>
      </c>
      <c r="K15" s="24">
        <f t="shared" si="1"/>
        <v>16</v>
      </c>
      <c r="L15" s="17">
        <f t="shared" si="2"/>
        <v>287</v>
      </c>
      <c r="M15" s="18">
        <f t="shared" si="2"/>
        <v>420</v>
      </c>
      <c r="N15" s="19">
        <f t="shared" si="2"/>
        <v>707</v>
      </c>
      <c r="O15" s="20">
        <v>43027</v>
      </c>
      <c r="P15" s="21">
        <v>445</v>
      </c>
      <c r="Q15" s="22">
        <v>176</v>
      </c>
      <c r="R15" s="23">
        <f t="shared" si="3"/>
        <v>621</v>
      </c>
    </row>
    <row r="16" spans="1:18" ht="20.100000000000001" customHeight="1" x14ac:dyDescent="0.2">
      <c r="A16" s="10">
        <f t="shared" si="5"/>
        <v>44498</v>
      </c>
      <c r="B16" s="11" t="str">
        <f t="shared" si="4"/>
        <v>金</v>
      </c>
      <c r="C16" s="12">
        <v>213</v>
      </c>
      <c r="D16" s="13">
        <v>314</v>
      </c>
      <c r="E16" s="14">
        <f t="shared" si="6"/>
        <v>527</v>
      </c>
      <c r="F16" s="15">
        <v>84</v>
      </c>
      <c r="G16" s="13">
        <v>129</v>
      </c>
      <c r="H16" s="16">
        <f t="shared" si="0"/>
        <v>213</v>
      </c>
      <c r="I16" s="15" t="s">
        <v>15</v>
      </c>
      <c r="J16" s="13" t="s">
        <v>15</v>
      </c>
      <c r="K16" s="16">
        <f t="shared" si="1"/>
        <v>0</v>
      </c>
      <c r="L16" s="17">
        <f t="shared" si="2"/>
        <v>297</v>
      </c>
      <c r="M16" s="18">
        <f t="shared" si="2"/>
        <v>443</v>
      </c>
      <c r="N16" s="19">
        <f t="shared" si="2"/>
        <v>740</v>
      </c>
      <c r="O16" s="20">
        <v>43028</v>
      </c>
      <c r="P16" s="21">
        <v>707</v>
      </c>
      <c r="Q16" s="22">
        <v>301</v>
      </c>
      <c r="R16" s="23">
        <f t="shared" si="3"/>
        <v>1008</v>
      </c>
    </row>
    <row r="17" spans="1:18" ht="20.100000000000001" customHeight="1" thickBot="1" x14ac:dyDescent="0.25">
      <c r="A17" s="10">
        <f t="shared" si="5"/>
        <v>44499</v>
      </c>
      <c r="B17" s="11" t="str">
        <f t="shared" si="4"/>
        <v>土</v>
      </c>
      <c r="C17" s="12">
        <v>354</v>
      </c>
      <c r="D17" s="13">
        <v>455</v>
      </c>
      <c r="E17" s="14">
        <f>SUM(C17:D17)</f>
        <v>809</v>
      </c>
      <c r="F17" s="15">
        <v>155</v>
      </c>
      <c r="G17" s="13">
        <v>196</v>
      </c>
      <c r="H17" s="16">
        <f t="shared" si="0"/>
        <v>351</v>
      </c>
      <c r="I17" s="15" t="s">
        <v>15</v>
      </c>
      <c r="J17" s="13" t="s">
        <v>15</v>
      </c>
      <c r="K17" s="16">
        <f t="shared" si="1"/>
        <v>0</v>
      </c>
      <c r="L17" s="17">
        <f t="shared" si="2"/>
        <v>509</v>
      </c>
      <c r="M17" s="18">
        <f t="shared" si="2"/>
        <v>651</v>
      </c>
      <c r="N17" s="19">
        <f t="shared" si="2"/>
        <v>1160</v>
      </c>
      <c r="O17" s="20">
        <v>43029</v>
      </c>
      <c r="P17" s="21">
        <v>1312</v>
      </c>
      <c r="Q17" s="22">
        <v>627</v>
      </c>
      <c r="R17" s="23">
        <f t="shared" si="3"/>
        <v>1939</v>
      </c>
    </row>
    <row r="18" spans="1:18" s="36" customFormat="1" ht="20.100000000000001" customHeight="1" thickBot="1" x14ac:dyDescent="0.25">
      <c r="A18" s="48" t="s">
        <v>16</v>
      </c>
      <c r="B18" s="49"/>
      <c r="C18" s="25">
        <f t="shared" ref="C18:N18" si="7">SUM(C7:C17)</f>
        <v>1853</v>
      </c>
      <c r="D18" s="26">
        <f t="shared" si="7"/>
        <v>2386</v>
      </c>
      <c r="E18" s="27">
        <f t="shared" si="7"/>
        <v>4239</v>
      </c>
      <c r="F18" s="28">
        <f t="shared" si="7"/>
        <v>730</v>
      </c>
      <c r="G18" s="26">
        <f t="shared" si="7"/>
        <v>885</v>
      </c>
      <c r="H18" s="29">
        <f t="shared" si="7"/>
        <v>1615</v>
      </c>
      <c r="I18" s="28">
        <f t="shared" si="7"/>
        <v>17</v>
      </c>
      <c r="J18" s="26">
        <f t="shared" si="7"/>
        <v>26</v>
      </c>
      <c r="K18" s="29">
        <f t="shared" si="7"/>
        <v>43</v>
      </c>
      <c r="L18" s="30">
        <f t="shared" si="7"/>
        <v>2600</v>
      </c>
      <c r="M18" s="26">
        <f t="shared" si="7"/>
        <v>3297</v>
      </c>
      <c r="N18" s="31">
        <f t="shared" si="7"/>
        <v>5897</v>
      </c>
      <c r="O18" s="32" t="s">
        <v>17</v>
      </c>
      <c r="P18" s="33">
        <f>SUM(P7:P17)</f>
        <v>4460</v>
      </c>
      <c r="Q18" s="34">
        <f>SUM(Q7:Q17)</f>
        <v>1874</v>
      </c>
      <c r="R18" s="35">
        <f>SUM(R7:R17)</f>
        <v>6334</v>
      </c>
    </row>
    <row r="19" spans="1:18" ht="20.100000000000001" customHeight="1" x14ac:dyDescent="0.2">
      <c r="A19" s="39" t="s">
        <v>18</v>
      </c>
      <c r="B19" s="39"/>
      <c r="C19" s="39"/>
      <c r="D19" s="39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/>
    </row>
    <row r="20" spans="1:18" ht="20.100000000000001" customHeight="1" x14ac:dyDescent="0.2">
      <c r="A20" s="39" t="s">
        <v>19</v>
      </c>
      <c r="B20" s="39"/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</row>
  </sheetData>
  <mergeCells count="17">
    <mergeCell ref="A1:R1"/>
    <mergeCell ref="A2:R3"/>
    <mergeCell ref="A4:A6"/>
    <mergeCell ref="B4:B6"/>
    <mergeCell ref="C4:N4"/>
    <mergeCell ref="O4:R4"/>
    <mergeCell ref="C5:E5"/>
    <mergeCell ref="F5:H5"/>
    <mergeCell ref="I5:K5"/>
    <mergeCell ref="L5:N5"/>
    <mergeCell ref="A19:R19"/>
    <mergeCell ref="A20:R20"/>
    <mergeCell ref="O5:O6"/>
    <mergeCell ref="P5:P6"/>
    <mergeCell ref="Q5:Q6"/>
    <mergeCell ref="R5:R6"/>
    <mergeCell ref="A18:B18"/>
  </mergeCells>
  <phoneticPr fontId="3"/>
  <printOptions horizontalCentered="1" verticalCentered="1"/>
  <pageMargins left="0.59055118110236227" right="0.59055118110236227" top="0.78740157480314965" bottom="0.39370078740157483" header="0.59055118110236227" footer="0.39370078740157483"/>
  <pageSetup paperSize="9" orientation="landscape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ＨＰ用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toon</dc:creator>
  <cp:lastModifiedBy>宮田 誠</cp:lastModifiedBy>
  <cp:lastPrinted>2024-10-04T23:31:08Z</cp:lastPrinted>
  <dcterms:created xsi:type="dcterms:W3CDTF">2021-10-30T21:22:32Z</dcterms:created>
  <dcterms:modified xsi:type="dcterms:W3CDTF">2024-10-04T23:31:32Z</dcterms:modified>
</cp:coreProperties>
</file>