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Toonfile03\総務部\総務課\!課共有フォルダ!\総務係\01選挙\01_選挙執行\02_参議院議員通常選挙\2025(R07)07.20執行予定_参議院選挙\27_投票（期日前）\03_【毎日】期日前投票の中間状況等\06_【毎日】HP掲載\"/>
    </mc:Choice>
  </mc:AlternateContent>
  <xr:revisionPtr revIDLastSave="0" documentId="13_ncr:1_{14FBA57F-E62B-4488-A0E6-B6D5CA8067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ＨＰ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Q23" i="3"/>
  <c r="K18" i="3" l="1"/>
  <c r="S7" i="3"/>
  <c r="A8" i="3"/>
  <c r="A9" i="3" s="1"/>
  <c r="R23" i="3"/>
  <c r="P23" i="3"/>
  <c r="J23" i="3"/>
  <c r="I23" i="3"/>
  <c r="G23" i="3"/>
  <c r="F23" i="3"/>
  <c r="D23" i="3"/>
  <c r="C23" i="3"/>
  <c r="S22" i="3"/>
  <c r="M22" i="3"/>
  <c r="L22" i="3"/>
  <c r="K22" i="3"/>
  <c r="H22" i="3"/>
  <c r="E22" i="3"/>
  <c r="S21" i="3"/>
  <c r="M21" i="3"/>
  <c r="L21" i="3"/>
  <c r="K21" i="3"/>
  <c r="H21" i="3"/>
  <c r="E21" i="3"/>
  <c r="S20" i="3"/>
  <c r="M20" i="3"/>
  <c r="L20" i="3"/>
  <c r="K20" i="3"/>
  <c r="H20" i="3"/>
  <c r="E20" i="3"/>
  <c r="S19" i="3"/>
  <c r="M19" i="3"/>
  <c r="L19" i="3"/>
  <c r="K19" i="3"/>
  <c r="H19" i="3"/>
  <c r="E19" i="3"/>
  <c r="N19" i="3" s="1"/>
  <c r="S18" i="3"/>
  <c r="M18" i="3"/>
  <c r="L18" i="3"/>
  <c r="H18" i="3"/>
  <c r="E18" i="3"/>
  <c r="S17" i="3"/>
  <c r="M17" i="3"/>
  <c r="L17" i="3"/>
  <c r="K17" i="3"/>
  <c r="H17" i="3"/>
  <c r="E17" i="3"/>
  <c r="S16" i="3"/>
  <c r="M16" i="3"/>
  <c r="L16" i="3"/>
  <c r="K16" i="3"/>
  <c r="H16" i="3"/>
  <c r="E16" i="3"/>
  <c r="S15" i="3"/>
  <c r="M15" i="3"/>
  <c r="L15" i="3"/>
  <c r="K15" i="3"/>
  <c r="H15" i="3"/>
  <c r="E15" i="3"/>
  <c r="N15" i="3" s="1"/>
  <c r="S14" i="3"/>
  <c r="M14" i="3"/>
  <c r="L14" i="3"/>
  <c r="K14" i="3"/>
  <c r="H14" i="3"/>
  <c r="E14" i="3"/>
  <c r="N14" i="3" s="1"/>
  <c r="S13" i="3"/>
  <c r="M13" i="3"/>
  <c r="L13" i="3"/>
  <c r="K13" i="3"/>
  <c r="H13" i="3"/>
  <c r="E13" i="3"/>
  <c r="S12" i="3"/>
  <c r="M12" i="3"/>
  <c r="L12" i="3"/>
  <c r="K12" i="3"/>
  <c r="H12" i="3"/>
  <c r="E12" i="3"/>
  <c r="S11" i="3"/>
  <c r="M11" i="3"/>
  <c r="L11" i="3"/>
  <c r="K11" i="3"/>
  <c r="H11" i="3"/>
  <c r="E11" i="3"/>
  <c r="S10" i="3"/>
  <c r="M10" i="3"/>
  <c r="L10" i="3"/>
  <c r="K10" i="3"/>
  <c r="H10" i="3"/>
  <c r="N10" i="3" s="1"/>
  <c r="E10" i="3"/>
  <c r="S9" i="3"/>
  <c r="N9" i="3"/>
  <c r="M9" i="3"/>
  <c r="L9" i="3"/>
  <c r="K9" i="3"/>
  <c r="H9" i="3"/>
  <c r="E9" i="3"/>
  <c r="S8" i="3"/>
  <c r="M8" i="3"/>
  <c r="L8" i="3"/>
  <c r="K8" i="3"/>
  <c r="H8" i="3"/>
  <c r="B8" i="3"/>
  <c r="M7" i="3"/>
  <c r="L7" i="3"/>
  <c r="K7" i="3"/>
  <c r="H7" i="3"/>
  <c r="E7" i="3"/>
  <c r="B7" i="3"/>
  <c r="N7" i="3"/>
  <c r="N22" i="3" l="1"/>
  <c r="N21" i="3"/>
  <c r="N20" i="3"/>
  <c r="N18" i="3"/>
  <c r="N17" i="3"/>
  <c r="N16" i="3"/>
  <c r="N13" i="3"/>
  <c r="N12" i="3"/>
  <c r="N11" i="3"/>
  <c r="H23" i="3"/>
  <c r="N8" i="3"/>
  <c r="E23" i="3"/>
  <c r="K23" i="3"/>
  <c r="M23" i="3"/>
  <c r="L23" i="3"/>
  <c r="S23" i="3"/>
  <c r="A10" i="3"/>
  <c r="B9" i="3"/>
  <c r="N23" i="3" l="1"/>
  <c r="A11" i="3"/>
  <c r="B10" i="3"/>
  <c r="A12" i="3" l="1"/>
  <c r="B11" i="3"/>
  <c r="A13" i="3" l="1"/>
  <c r="B12" i="3"/>
  <c r="A14" i="3" l="1"/>
  <c r="B13" i="3"/>
  <c r="A15" i="3" l="1"/>
  <c r="B14" i="3"/>
  <c r="A16" i="3" l="1"/>
  <c r="B15" i="3"/>
  <c r="A17" i="3" l="1"/>
  <c r="B16" i="3"/>
  <c r="A18" i="3" l="1"/>
  <c r="B17" i="3"/>
  <c r="A19" i="3" l="1"/>
  <c r="B18" i="3"/>
  <c r="A20" i="3" l="1"/>
  <c r="B19" i="3"/>
  <c r="A21" i="3" l="1"/>
  <c r="B20" i="3"/>
  <c r="A22" i="3" l="1"/>
  <c r="B22" i="3" s="1"/>
  <c r="B21" i="3"/>
</calcChain>
</file>

<file path=xl/sharedStrings.xml><?xml version="1.0" encoding="utf-8"?>
<sst xmlns="http://schemas.openxmlformats.org/spreadsheetml/2006/main" count="58" uniqueCount="23">
  <si>
    <t>計</t>
    <rPh sb="0" eb="1">
      <t>ケイ</t>
    </rPh>
    <phoneticPr fontId="2"/>
  </si>
  <si>
    <t>期日前投票投票者数（速報）</t>
    <rPh sb="0" eb="2">
      <t>キジツ</t>
    </rPh>
    <rPh sb="2" eb="3">
      <t>マエ</t>
    </rPh>
    <rPh sb="3" eb="5">
      <t>トウヒョウ</t>
    </rPh>
    <rPh sb="5" eb="8">
      <t>トウヒョウシャ</t>
    </rPh>
    <rPh sb="8" eb="9">
      <t>スウ</t>
    </rPh>
    <rPh sb="10" eb="12">
      <t>ソクホウ</t>
    </rPh>
    <phoneticPr fontId="2"/>
  </si>
  <si>
    <t>日付</t>
    <rPh sb="0" eb="2">
      <t>ヒヅケ</t>
    </rPh>
    <phoneticPr fontId="2"/>
  </si>
  <si>
    <t>曜</t>
    <rPh sb="0" eb="1">
      <t>ヒカリ</t>
    </rPh>
    <phoneticPr fontId="2"/>
  </si>
  <si>
    <t>期日前投票者数</t>
    <rPh sb="0" eb="3">
      <t>キジツマエ</t>
    </rPh>
    <rPh sb="3" eb="6">
      <t>トウヒョウシャ</t>
    </rPh>
    <rPh sb="6" eb="7">
      <t>スウ</t>
    </rPh>
    <phoneticPr fontId="2"/>
  </si>
  <si>
    <t>東温市役所期日前投票所</t>
    <rPh sb="0" eb="2">
      <t>トウオン</t>
    </rPh>
    <rPh sb="2" eb="3">
      <t>シ</t>
    </rPh>
    <rPh sb="3" eb="4">
      <t>ヤク</t>
    </rPh>
    <rPh sb="4" eb="5">
      <t>ショ</t>
    </rPh>
    <rPh sb="5" eb="8">
      <t>キジツマエ</t>
    </rPh>
    <rPh sb="8" eb="10">
      <t>トウヒョウ</t>
    </rPh>
    <rPh sb="10" eb="11">
      <t>ジョ</t>
    </rPh>
    <phoneticPr fontId="2"/>
  </si>
  <si>
    <t>川内支所期日前投票所</t>
    <rPh sb="0" eb="2">
      <t>カワウチ</t>
    </rPh>
    <rPh sb="2" eb="4">
      <t>シショ</t>
    </rPh>
    <rPh sb="4" eb="7">
      <t>キジツマエ</t>
    </rPh>
    <rPh sb="7" eb="9">
      <t>トウヒョウ</t>
    </rPh>
    <rPh sb="9" eb="10">
      <t>ジョ</t>
    </rPh>
    <phoneticPr fontId="2"/>
  </si>
  <si>
    <t>臨時期日前投票所</t>
    <rPh sb="0" eb="2">
      <t>リンジ</t>
    </rPh>
    <rPh sb="2" eb="5">
      <t>キジツマエ</t>
    </rPh>
    <rPh sb="5" eb="7">
      <t>トウヒョウ</t>
    </rPh>
    <rPh sb="7" eb="8">
      <t>ジョ</t>
    </rPh>
    <phoneticPr fontId="2"/>
  </si>
  <si>
    <t>合計</t>
    <rPh sb="0" eb="2">
      <t>ゴウケイ</t>
    </rPh>
    <phoneticPr fontId="2"/>
  </si>
  <si>
    <t>日付</t>
    <rPh sb="0" eb="1">
      <t>ヒ</t>
    </rPh>
    <rPh sb="1" eb="2">
      <t>ツ</t>
    </rPh>
    <phoneticPr fontId="2"/>
  </si>
  <si>
    <t>本庁</t>
    <rPh sb="0" eb="2">
      <t>ホンチョウ</t>
    </rPh>
    <phoneticPr fontId="2"/>
  </si>
  <si>
    <t>支所</t>
    <rPh sb="0" eb="2">
      <t>シショ</t>
    </rPh>
    <phoneticPr fontId="2"/>
  </si>
  <si>
    <t>臨時</t>
    <rPh sb="0" eb="2">
      <t>リンジ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</si>
  <si>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</si>
  <si>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</si>
  <si>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-</t>
  </si>
  <si>
    <t>-</t>
    <phoneticPr fontId="2"/>
  </si>
  <si>
    <t>累計</t>
    <rPh sb="0" eb="2">
      <t>ルイケイ</t>
    </rPh>
    <phoneticPr fontId="2"/>
  </si>
  <si>
    <t>※本数値は、速報値であるため、後日修正となる可能性があります。</t>
    <rPh sb="1" eb="2">
      <t>ホン</t>
    </rPh>
    <rPh sb="2" eb="4">
      <t>スウチ</t>
    </rPh>
    <rPh sb="6" eb="9">
      <t>ソクホウチ</t>
    </rPh>
    <rPh sb="15" eb="17">
      <t>ゴジツ</t>
    </rPh>
    <rPh sb="17" eb="19">
      <t>シュウセイ</t>
    </rPh>
    <rPh sb="22" eb="25">
      <t>カノウセイ</t>
    </rPh>
    <phoneticPr fontId="2"/>
  </si>
  <si>
    <t>R7.7.20執行　参議院選挙区選出議員選挙</t>
    <rPh sb="7" eb="9">
      <t>シッコウ</t>
    </rPh>
    <rPh sb="10" eb="22">
      <t>サ</t>
    </rPh>
    <phoneticPr fontId="2"/>
  </si>
  <si>
    <t>※臨時の欄について、7/15は滑川臨時期日前投票所、7/16は山之内臨時期日前投票所、7/17は土谷臨時期日前投票所の数値です。</t>
    <rPh sb="1" eb="3">
      <t>リンジ</t>
    </rPh>
    <rPh sb="4" eb="5">
      <t>ラン</t>
    </rPh>
    <rPh sb="15" eb="17">
      <t>ナメガワ</t>
    </rPh>
    <rPh sb="17" eb="19">
      <t>リンジ</t>
    </rPh>
    <rPh sb="19" eb="21">
      <t>キジツ</t>
    </rPh>
    <rPh sb="21" eb="22">
      <t>マエ</t>
    </rPh>
    <rPh sb="22" eb="24">
      <t>トウヒョウ</t>
    </rPh>
    <rPh sb="24" eb="25">
      <t>ショ</t>
    </rPh>
    <rPh sb="31" eb="34">
      <t>ヤマノウチ</t>
    </rPh>
    <rPh sb="34" eb="36">
      <t>リンジ</t>
    </rPh>
    <rPh sb="36" eb="38">
      <t>キジツ</t>
    </rPh>
    <rPh sb="38" eb="39">
      <t>マエ</t>
    </rPh>
    <rPh sb="39" eb="41">
      <t>トウヒョウ</t>
    </rPh>
    <rPh sb="41" eb="42">
      <t>ショ</t>
    </rPh>
    <rPh sb="48" eb="49">
      <t>ツチ</t>
    </rPh>
    <rPh sb="49" eb="50">
      <t>タニ</t>
    </rPh>
    <rPh sb="50" eb="52">
      <t>リンジ</t>
    </rPh>
    <rPh sb="52" eb="54">
      <t>キジツ</t>
    </rPh>
    <rPh sb="54" eb="55">
      <t>マエ</t>
    </rPh>
    <rPh sb="55" eb="57">
      <t>トウヒョウ</t>
    </rPh>
    <rPh sb="57" eb="58">
      <t>ショ</t>
    </rPh>
    <rPh sb="59" eb="61">
      <t>スウチ</t>
    </rPh>
    <phoneticPr fontId="2"/>
  </si>
  <si>
    <t>前回（R4参院選）</t>
    <rPh sb="0" eb="2">
      <t>ゼンカイ</t>
    </rPh>
    <rPh sb="1" eb="2">
      <t>カイ</t>
    </rPh>
    <rPh sb="5" eb="8">
      <t>サンインセン</t>
    </rPh>
    <phoneticPr fontId="2"/>
  </si>
  <si>
    <t>※前回欄は令和4年執行参議院選挙区選出議員選挙（東温市選挙区）の数値のうち、6/23（木）を除いたものです。</t>
    <rPh sb="1" eb="3">
      <t>ゼンカイ</t>
    </rPh>
    <rPh sb="3" eb="4">
      <t>ラン</t>
    </rPh>
    <rPh sb="5" eb="6">
      <t>レイ</t>
    </rPh>
    <rPh sb="6" eb="7">
      <t>カズ</t>
    </rPh>
    <rPh sb="8" eb="9">
      <t>ネン</t>
    </rPh>
    <rPh sb="9" eb="11">
      <t>シッコウ</t>
    </rPh>
    <rPh sb="11" eb="23">
      <t>サ</t>
    </rPh>
    <rPh sb="24" eb="27">
      <t>トウオンシ</t>
    </rPh>
    <rPh sb="27" eb="29">
      <t>センキョ</t>
    </rPh>
    <rPh sb="29" eb="30">
      <t>ク</t>
    </rPh>
    <rPh sb="32" eb="34">
      <t>スウチ</t>
    </rPh>
    <rPh sb="43" eb="44">
      <t>モク</t>
    </rPh>
    <rPh sb="46" eb="4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</si>
</sst>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HGP創英角ｺﾞｼｯｸUB"/>
      <family val="3"/>
      <charset val="128"/>
    </font>
    <font>
      <b/>
      <sz val="20"/>
      <name val="HGP創英角ｺﾞｼｯｸUB"/>
      <family val="3"/>
      <charset val="128"/>
    </font>
    <font>
      <sz val="10"/>
      <color indexed="8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10"/>
      <color rgb="FF00206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b/>
      <sz val="10"/>
      <color rgb="FF00B050"/>
      <name val="ＭＳ Ｐゴシック"/>
      <family val="3"/>
      <charset val="128"/>
      <scheme val="minor"/>
    </font>
    <font>
      <sz val="10"/>
      <color rgb="FF00206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859614856410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7" fillId="2" borderId="18" xfId="1" applyFont="1" applyFill="1" applyBorder="1" applyAlignment="1">
      <alignment horizontal="center" vertical="center" shrinkToFit="1"/>
    </xf>
    <xf numFmtId="38" fontId="8" fillId="2" borderId="20" xfId="1" applyFont="1" applyFill="1" applyBorder="1" applyAlignment="1">
      <alignment horizontal="center" vertical="center" shrinkToFit="1"/>
    </xf>
    <xf numFmtId="38" fontId="9" fillId="2" borderId="21" xfId="1" applyFont="1" applyFill="1" applyBorder="1" applyAlignment="1">
      <alignment horizontal="center" vertical="center" shrinkToFit="1"/>
    </xf>
    <xf numFmtId="38" fontId="7" fillId="2" borderId="22" xfId="1" applyFont="1" applyFill="1" applyBorder="1" applyAlignment="1">
      <alignment horizontal="center" vertical="center" shrinkToFit="1"/>
    </xf>
    <xf numFmtId="38" fontId="9" fillId="2" borderId="23" xfId="1" applyFont="1" applyFill="1" applyBorder="1" applyAlignment="1">
      <alignment horizontal="center" vertical="center" shrinkToFit="1"/>
    </xf>
    <xf numFmtId="38" fontId="7" fillId="2" borderId="24" xfId="1" applyFont="1" applyFill="1" applyBorder="1" applyAlignment="1">
      <alignment horizontal="center" vertical="center" shrinkToFit="1"/>
    </xf>
    <xf numFmtId="38" fontId="9" fillId="2" borderId="19" xfId="1" applyFont="1" applyFill="1" applyBorder="1" applyAlignment="1">
      <alignment horizontal="center" vertical="center" shrinkToFit="1"/>
    </xf>
    <xf numFmtId="176" fontId="6" fillId="0" borderId="29" xfId="0" applyNumberFormat="1" applyFont="1" applyBorder="1" applyAlignment="1">
      <alignment horizontal="center" vertical="center" shrinkToFit="1"/>
    </xf>
    <xf numFmtId="56" fontId="6" fillId="0" borderId="9" xfId="0" applyNumberFormat="1" applyFont="1" applyBorder="1" applyAlignment="1">
      <alignment horizontal="center" vertical="center" shrinkToFit="1"/>
    </xf>
    <xf numFmtId="38" fontId="10" fillId="3" borderId="8" xfId="1" applyFont="1" applyFill="1" applyBorder="1" applyAlignment="1">
      <alignment horizontal="right" vertical="center" shrinkToFit="1"/>
    </xf>
    <xf numFmtId="38" fontId="11" fillId="3" borderId="1" xfId="1" applyFont="1" applyFill="1" applyBorder="1" applyAlignment="1">
      <alignment horizontal="right" vertical="center" shrinkToFit="1"/>
    </xf>
    <xf numFmtId="38" fontId="9" fillId="0" borderId="10" xfId="1" applyFont="1" applyBorder="1" applyAlignment="1">
      <alignment horizontal="right" vertical="center" shrinkToFit="1"/>
    </xf>
    <xf numFmtId="38" fontId="10" fillId="3" borderId="11" xfId="1" applyFont="1" applyFill="1" applyBorder="1" applyAlignment="1">
      <alignment horizontal="right" vertical="center" shrinkToFit="1"/>
    </xf>
    <xf numFmtId="38" fontId="9" fillId="0" borderId="12" xfId="1" applyFont="1" applyBorder="1" applyAlignment="1">
      <alignment horizontal="right" vertical="center" shrinkToFit="1"/>
    </xf>
    <xf numFmtId="38" fontId="10" fillId="0" borderId="11" xfId="1" applyFont="1" applyFill="1" applyBorder="1" applyAlignment="1">
      <alignment horizontal="right" vertical="center" shrinkToFit="1"/>
    </xf>
    <xf numFmtId="38" fontId="11" fillId="0" borderId="1" xfId="1" applyFont="1" applyFill="1" applyBorder="1" applyAlignment="1">
      <alignment horizontal="right" vertical="center" shrinkToFit="1"/>
    </xf>
    <xf numFmtId="38" fontId="9" fillId="0" borderId="12" xfId="1" applyFont="1" applyFill="1" applyBorder="1" applyAlignment="1">
      <alignment horizontal="right" vertical="center" shrinkToFit="1"/>
    </xf>
    <xf numFmtId="38" fontId="7" fillId="0" borderId="13" xfId="1" applyFont="1" applyFill="1" applyBorder="1" applyAlignment="1">
      <alignment horizontal="right" vertical="center" shrinkToFit="1"/>
    </xf>
    <xf numFmtId="38" fontId="8" fillId="0" borderId="1" xfId="1" applyFont="1" applyFill="1" applyBorder="1" applyAlignment="1">
      <alignment horizontal="right" vertical="center" shrinkToFit="1"/>
    </xf>
    <xf numFmtId="38" fontId="9" fillId="0" borderId="9" xfId="1" applyFont="1" applyFill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38" fontId="9" fillId="0" borderId="9" xfId="1" applyFont="1" applyBorder="1" applyAlignment="1">
      <alignment horizontal="right" vertical="center" shrinkToFit="1"/>
    </xf>
    <xf numFmtId="38" fontId="12" fillId="0" borderId="30" xfId="1" applyFont="1" applyBorder="1" applyAlignment="1">
      <alignment horizontal="right" vertical="center" shrinkToFit="1"/>
    </xf>
    <xf numFmtId="38" fontId="12" fillId="0" borderId="31" xfId="1" applyFont="1" applyBorder="1" applyAlignment="1">
      <alignment horizontal="right" vertical="center" shrinkToFit="1"/>
    </xf>
    <xf numFmtId="38" fontId="12" fillId="0" borderId="32" xfId="1" applyFont="1" applyFill="1" applyBorder="1" applyAlignment="1">
      <alignment horizontal="right" vertical="center" shrinkToFit="1"/>
    </xf>
    <xf numFmtId="38" fontId="7" fillId="0" borderId="33" xfId="1" applyFont="1" applyFill="1" applyBorder="1" applyAlignment="1">
      <alignment horizontal="right" vertical="center" shrinkToFit="1"/>
    </xf>
    <xf numFmtId="38" fontId="8" fillId="0" borderId="35" xfId="1" applyFont="1" applyFill="1" applyBorder="1" applyAlignment="1">
      <alignment horizontal="right" vertical="center" shrinkToFit="1"/>
    </xf>
    <xf numFmtId="38" fontId="9" fillId="0" borderId="36" xfId="1" applyFont="1" applyFill="1" applyBorder="1" applyAlignment="1">
      <alignment horizontal="right" vertical="center" shrinkToFit="1"/>
    </xf>
    <xf numFmtId="38" fontId="7" fillId="0" borderId="37" xfId="1" applyFont="1" applyFill="1" applyBorder="1" applyAlignment="1">
      <alignment horizontal="right" vertical="center" shrinkToFit="1"/>
    </xf>
    <xf numFmtId="38" fontId="9" fillId="0" borderId="38" xfId="1" applyFont="1" applyFill="1" applyBorder="1" applyAlignment="1">
      <alignment horizontal="right" vertical="center" shrinkToFit="1"/>
    </xf>
    <xf numFmtId="38" fontId="7" fillId="0" borderId="39" xfId="1" applyFont="1" applyFill="1" applyBorder="1" applyAlignment="1">
      <alignment horizontal="right" vertical="center" shrinkToFit="1"/>
    </xf>
    <xf numFmtId="38" fontId="9" fillId="0" borderId="34" xfId="1" applyFont="1" applyFill="1" applyBorder="1" applyAlignment="1">
      <alignment horizontal="right" vertical="center" shrinkToFit="1"/>
    </xf>
    <xf numFmtId="38" fontId="12" fillId="0" borderId="40" xfId="1" applyFont="1" applyFill="1" applyBorder="1" applyAlignment="1">
      <alignment horizontal="center" vertical="center" shrinkToFit="1"/>
    </xf>
    <xf numFmtId="38" fontId="12" fillId="0" borderId="41" xfId="1" applyFont="1" applyFill="1" applyBorder="1" applyAlignment="1">
      <alignment horizontal="right" vertical="center" shrinkToFit="1"/>
    </xf>
    <xf numFmtId="38" fontId="12" fillId="0" borderId="42" xfId="1" applyFont="1" applyFill="1" applyBorder="1" applyAlignment="1">
      <alignment horizontal="right" vertical="center" shrinkToFit="1"/>
    </xf>
    <xf numFmtId="38" fontId="12" fillId="0" borderId="43" xfId="1" applyFont="1" applyFill="1" applyBorder="1" applyAlignment="1">
      <alignment horizontal="right" vertical="center" shrinkToFit="1"/>
    </xf>
    <xf numFmtId="38" fontId="5" fillId="0" borderId="0" xfId="1" applyFont="1" applyAlignment="1">
      <alignment horizontal="right" vertical="center"/>
    </xf>
    <xf numFmtId="38" fontId="12" fillId="0" borderId="30" xfId="1" applyFont="1" applyFill="1" applyBorder="1" applyAlignment="1">
      <alignment horizontal="right" vertical="center" shrinkToFit="1"/>
    </xf>
    <xf numFmtId="38" fontId="12" fillId="0" borderId="31" xfId="1" applyFont="1" applyFill="1" applyBorder="1" applyAlignment="1">
      <alignment horizontal="right" vertical="center" shrinkToFit="1"/>
    </xf>
    <xf numFmtId="0" fontId="11" fillId="0" borderId="4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38" fontId="6" fillId="2" borderId="14" xfId="1" applyFont="1" applyFill="1" applyBorder="1" applyAlignment="1">
      <alignment horizontal="center" vertical="center" shrinkToFit="1"/>
    </xf>
    <xf numFmtId="38" fontId="6" fillId="2" borderId="25" xfId="1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38" fontId="6" fillId="2" borderId="17" xfId="1" applyFont="1" applyFill="1" applyBorder="1" applyAlignment="1">
      <alignment horizontal="center" vertical="center" shrinkToFit="1"/>
    </xf>
    <xf numFmtId="38" fontId="6" fillId="2" borderId="28" xfId="1" applyFont="1" applyFill="1" applyBorder="1" applyAlignment="1">
      <alignment horizontal="center" vertical="center" shrinkToFit="1"/>
    </xf>
    <xf numFmtId="56" fontId="6" fillId="0" borderId="33" xfId="0" applyNumberFormat="1" applyFont="1" applyBorder="1" applyAlignment="1">
      <alignment horizontal="center" vertical="center" shrinkToFit="1"/>
    </xf>
    <xf numFmtId="56" fontId="6" fillId="0" borderId="34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38" fontId="6" fillId="2" borderId="8" xfId="1" applyFont="1" applyFill="1" applyBorder="1" applyAlignment="1">
      <alignment horizontal="center" vertical="center" shrinkToFit="1"/>
    </xf>
    <xf numFmtId="38" fontId="6" fillId="2" borderId="1" xfId="1" applyFont="1" applyFill="1" applyBorder="1" applyAlignment="1">
      <alignment horizontal="center" vertical="center" shrinkToFit="1"/>
    </xf>
    <xf numFmtId="38" fontId="6" fillId="2" borderId="10" xfId="1" applyFont="1" applyFill="1" applyBorder="1" applyAlignment="1">
      <alignment horizontal="center" vertical="center" shrinkToFit="1"/>
    </xf>
    <xf numFmtId="38" fontId="6" fillId="2" borderId="11" xfId="1" applyFont="1" applyFill="1" applyBorder="1" applyAlignment="1">
      <alignment horizontal="center" vertical="center" shrinkToFit="1"/>
    </xf>
    <xf numFmtId="38" fontId="6" fillId="2" borderId="12" xfId="1" applyFont="1" applyFill="1" applyBorder="1" applyAlignment="1">
      <alignment horizontal="center" vertical="center" shrinkToFit="1"/>
    </xf>
    <xf numFmtId="38" fontId="6" fillId="2" borderId="13" xfId="1" applyFont="1" applyFill="1" applyBorder="1" applyAlignment="1">
      <alignment horizontal="center" vertical="center" shrinkToFit="1"/>
    </xf>
    <xf numFmtId="38" fontId="6" fillId="2" borderId="9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6"/>
  <sheetViews>
    <sheetView tabSelected="1" view="pageBreakPreview" zoomScale="90" zoomScaleNormal="100" zoomScaleSheetLayoutView="90" workbookViewId="0">
      <pane xSplit="2" ySplit="6" topLeftCell="C7" activePane="bottomRight" state="frozen"/>
      <selection activeCell="A12" sqref="A12:G12"/>
      <selection pane="topRight" activeCell="A12" sqref="A12:G12"/>
      <selection pane="bottomLeft" activeCell="A12" sqref="A12:G12"/>
      <selection pane="bottomRight" activeCell="N22" sqref="N22"/>
    </sheetView>
  </sheetViews>
  <sheetFormatPr defaultColWidth="7.36328125" defaultRowHeight="20.149999999999999" customHeight="1" x14ac:dyDescent="0.2"/>
  <cols>
    <col min="1" max="1" width="7.453125" style="2" customWidth="1"/>
    <col min="2" max="2" width="3.453125" style="2" bestFit="1" customWidth="1"/>
    <col min="3" max="14" width="7.36328125" style="39" customWidth="1"/>
    <col min="15" max="15" width="6.26953125" style="39" customWidth="1"/>
    <col min="16" max="16384" width="7.36328125" style="1"/>
  </cols>
  <sheetData>
    <row r="1" spans="1:19" ht="20.149999999999999" customHeight="1" x14ac:dyDescent="0.2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20.149999999999999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20.149999999999999" customHeight="1" thickBo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s="2" customFormat="1" ht="20.149999999999999" customHeight="1" x14ac:dyDescent="0.2">
      <c r="A4" s="56" t="s">
        <v>2</v>
      </c>
      <c r="B4" s="59" t="s">
        <v>3</v>
      </c>
      <c r="C4" s="56" t="s">
        <v>4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59"/>
      <c r="O4" s="63" t="s">
        <v>21</v>
      </c>
      <c r="P4" s="64"/>
      <c r="Q4" s="64"/>
      <c r="R4" s="64"/>
      <c r="S4" s="65"/>
    </row>
    <row r="5" spans="1:19" s="2" customFormat="1" ht="20.149999999999999" customHeight="1" x14ac:dyDescent="0.2">
      <c r="A5" s="57"/>
      <c r="B5" s="60"/>
      <c r="C5" s="66" t="s">
        <v>5</v>
      </c>
      <c r="D5" s="67"/>
      <c r="E5" s="68"/>
      <c r="F5" s="69" t="s">
        <v>6</v>
      </c>
      <c r="G5" s="67"/>
      <c r="H5" s="70"/>
      <c r="I5" s="69" t="s">
        <v>7</v>
      </c>
      <c r="J5" s="67"/>
      <c r="K5" s="70"/>
      <c r="L5" s="71" t="s">
        <v>8</v>
      </c>
      <c r="M5" s="67"/>
      <c r="N5" s="72"/>
      <c r="O5" s="44" t="s">
        <v>9</v>
      </c>
      <c r="P5" s="46" t="s">
        <v>10</v>
      </c>
      <c r="Q5" s="48" t="s">
        <v>11</v>
      </c>
      <c r="R5" s="48" t="s">
        <v>12</v>
      </c>
      <c r="S5" s="50" t="s">
        <v>8</v>
      </c>
    </row>
    <row r="6" spans="1:19" s="2" customFormat="1" ht="20.149999999999999" customHeight="1" thickBot="1" x14ac:dyDescent="0.25">
      <c r="A6" s="58"/>
      <c r="B6" s="61"/>
      <c r="C6" s="3" t="s">
        <v>13</v>
      </c>
      <c r="D6" s="4" t="s">
        <v>14</v>
      </c>
      <c r="E6" s="5" t="s">
        <v>0</v>
      </c>
      <c r="F6" s="6" t="s">
        <v>13</v>
      </c>
      <c r="G6" s="4" t="s">
        <v>14</v>
      </c>
      <c r="H6" s="7" t="s">
        <v>0</v>
      </c>
      <c r="I6" s="6" t="s">
        <v>13</v>
      </c>
      <c r="J6" s="4" t="s">
        <v>14</v>
      </c>
      <c r="K6" s="7" t="s">
        <v>0</v>
      </c>
      <c r="L6" s="8" t="s">
        <v>13</v>
      </c>
      <c r="M6" s="4" t="s">
        <v>14</v>
      </c>
      <c r="N6" s="9" t="s">
        <v>0</v>
      </c>
      <c r="O6" s="45"/>
      <c r="P6" s="47"/>
      <c r="Q6" s="49"/>
      <c r="R6" s="49"/>
      <c r="S6" s="51"/>
    </row>
    <row r="7" spans="1:19" s="2" customFormat="1" ht="20.149999999999999" customHeight="1" x14ac:dyDescent="0.2">
      <c r="A7" s="10">
        <v>45842</v>
      </c>
      <c r="B7" s="11" t="str">
        <f>TEXT(A7,"aaa")</f>
        <v>金</v>
      </c>
      <c r="C7" s="12">
        <v>70</v>
      </c>
      <c r="D7" s="13">
        <v>70</v>
      </c>
      <c r="E7" s="14">
        <f>SUM(C7:D7)</f>
        <v>140</v>
      </c>
      <c r="F7" s="15">
        <v>18</v>
      </c>
      <c r="G7" s="13">
        <v>17</v>
      </c>
      <c r="H7" s="16">
        <f>SUM(F7:G7)</f>
        <v>35</v>
      </c>
      <c r="I7" s="17" t="s">
        <v>15</v>
      </c>
      <c r="J7" s="18" t="s">
        <v>15</v>
      </c>
      <c r="K7" s="19">
        <f>SUM(I7:J7)</f>
        <v>0</v>
      </c>
      <c r="L7" s="20">
        <f>SUM(C7,F7,I7)</f>
        <v>88</v>
      </c>
      <c r="M7" s="21">
        <f>SUM(D7,G7,J7)</f>
        <v>87</v>
      </c>
      <c r="N7" s="22">
        <f>SUM(E7,H7,K7)</f>
        <v>175</v>
      </c>
      <c r="O7" s="23">
        <v>44736</v>
      </c>
      <c r="P7" s="40">
        <v>154</v>
      </c>
      <c r="Q7" s="41">
        <v>39</v>
      </c>
      <c r="R7" s="41">
        <v>0</v>
      </c>
      <c r="S7" s="27">
        <f>SUM(P7:R7)</f>
        <v>193</v>
      </c>
    </row>
    <row r="8" spans="1:19" ht="20.149999999999999" customHeight="1" x14ac:dyDescent="0.2">
      <c r="A8" s="10">
        <f>A7+1</f>
        <v>45843</v>
      </c>
      <c r="B8" s="11" t="str">
        <f t="shared" ref="B8:B22" si="0">TEXT(A8,"aaa")</f>
        <v>土</v>
      </c>
      <c r="C8" s="12">
        <v>129</v>
      </c>
      <c r="D8" s="13">
        <v>109</v>
      </c>
      <c r="E8" s="14">
        <f>SUM(C8:D8)</f>
        <v>238</v>
      </c>
      <c r="F8" s="15">
        <v>32</v>
      </c>
      <c r="G8" s="13">
        <v>39</v>
      </c>
      <c r="H8" s="16">
        <f t="shared" ref="H8:H22" si="1">SUM(F8:G8)</f>
        <v>71</v>
      </c>
      <c r="I8" s="17" t="s">
        <v>15</v>
      </c>
      <c r="J8" s="18" t="s">
        <v>15</v>
      </c>
      <c r="K8" s="19">
        <f t="shared" ref="K8:K22" si="2">SUM(I8:J8)</f>
        <v>0</v>
      </c>
      <c r="L8" s="20">
        <f t="shared" ref="L8:N22" si="3">SUM(C8,F8,I8)</f>
        <v>161</v>
      </c>
      <c r="M8" s="21">
        <f t="shared" si="3"/>
        <v>148</v>
      </c>
      <c r="N8" s="24">
        <f t="shared" si="3"/>
        <v>309</v>
      </c>
      <c r="O8" s="23">
        <v>44737</v>
      </c>
      <c r="P8" s="25">
        <v>144</v>
      </c>
      <c r="Q8" s="26">
        <v>78</v>
      </c>
      <c r="R8" s="41">
        <v>0</v>
      </c>
      <c r="S8" s="27">
        <f>SUM(P8:R8)</f>
        <v>222</v>
      </c>
    </row>
    <row r="9" spans="1:19" ht="20.149999999999999" customHeight="1" x14ac:dyDescent="0.2">
      <c r="A9" s="10">
        <f t="shared" ref="A9:A22" si="4">A8+1</f>
        <v>45844</v>
      </c>
      <c r="B9" s="11" t="str">
        <f t="shared" si="0"/>
        <v>日</v>
      </c>
      <c r="C9" s="12">
        <v>119</v>
      </c>
      <c r="D9" s="13">
        <v>119</v>
      </c>
      <c r="E9" s="14">
        <f t="shared" ref="E9:E22" si="5">SUM(C9:D9)</f>
        <v>238</v>
      </c>
      <c r="F9" s="15">
        <v>63</v>
      </c>
      <c r="G9" s="13">
        <v>41</v>
      </c>
      <c r="H9" s="16">
        <f t="shared" si="1"/>
        <v>104</v>
      </c>
      <c r="I9" s="17" t="s">
        <v>15</v>
      </c>
      <c r="J9" s="18" t="s">
        <v>15</v>
      </c>
      <c r="K9" s="19">
        <f t="shared" si="2"/>
        <v>0</v>
      </c>
      <c r="L9" s="20">
        <f t="shared" si="3"/>
        <v>182</v>
      </c>
      <c r="M9" s="21">
        <f t="shared" si="3"/>
        <v>160</v>
      </c>
      <c r="N9" s="24">
        <f t="shared" si="3"/>
        <v>342</v>
      </c>
      <c r="O9" s="23">
        <v>44738</v>
      </c>
      <c r="P9" s="25">
        <v>144</v>
      </c>
      <c r="Q9" s="26">
        <v>75</v>
      </c>
      <c r="R9" s="41">
        <v>0</v>
      </c>
      <c r="S9" s="27">
        <f t="shared" ref="S9:S22" si="6">SUM(P9:R9)</f>
        <v>219</v>
      </c>
    </row>
    <row r="10" spans="1:19" ht="20.149999999999999" customHeight="1" x14ac:dyDescent="0.2">
      <c r="A10" s="10">
        <f t="shared" si="4"/>
        <v>45845</v>
      </c>
      <c r="B10" s="11" t="str">
        <f t="shared" si="0"/>
        <v>月</v>
      </c>
      <c r="C10" s="12">
        <v>107</v>
      </c>
      <c r="D10" s="13">
        <v>121</v>
      </c>
      <c r="E10" s="14">
        <f t="shared" si="5"/>
        <v>228</v>
      </c>
      <c r="F10" s="15">
        <v>41</v>
      </c>
      <c r="G10" s="13">
        <v>46</v>
      </c>
      <c r="H10" s="16">
        <f t="shared" si="1"/>
        <v>87</v>
      </c>
      <c r="I10" s="17" t="s">
        <v>15</v>
      </c>
      <c r="J10" s="18" t="s">
        <v>15</v>
      </c>
      <c r="K10" s="19">
        <f t="shared" si="2"/>
        <v>0</v>
      </c>
      <c r="L10" s="20">
        <f t="shared" si="3"/>
        <v>148</v>
      </c>
      <c r="M10" s="21">
        <f t="shared" si="3"/>
        <v>167</v>
      </c>
      <c r="N10" s="24">
        <f t="shared" si="3"/>
        <v>315</v>
      </c>
      <c r="O10" s="23">
        <v>44739</v>
      </c>
      <c r="P10" s="25">
        <v>197</v>
      </c>
      <c r="Q10" s="26">
        <v>61</v>
      </c>
      <c r="R10" s="41">
        <v>0</v>
      </c>
      <c r="S10" s="27">
        <f t="shared" si="6"/>
        <v>258</v>
      </c>
    </row>
    <row r="11" spans="1:19" ht="20.149999999999999" customHeight="1" x14ac:dyDescent="0.2">
      <c r="A11" s="10">
        <f t="shared" si="4"/>
        <v>45846</v>
      </c>
      <c r="B11" s="11" t="str">
        <f t="shared" si="0"/>
        <v>火</v>
      </c>
      <c r="C11" s="12">
        <v>114</v>
      </c>
      <c r="D11" s="13">
        <v>122</v>
      </c>
      <c r="E11" s="14">
        <f t="shared" si="5"/>
        <v>236</v>
      </c>
      <c r="F11" s="15">
        <v>36</v>
      </c>
      <c r="G11" s="13">
        <v>51</v>
      </c>
      <c r="H11" s="16">
        <f t="shared" si="1"/>
        <v>87</v>
      </c>
      <c r="I11" s="17" t="s">
        <v>15</v>
      </c>
      <c r="J11" s="18" t="s">
        <v>15</v>
      </c>
      <c r="K11" s="19">
        <f t="shared" si="2"/>
        <v>0</v>
      </c>
      <c r="L11" s="20">
        <f t="shared" si="3"/>
        <v>150</v>
      </c>
      <c r="M11" s="21">
        <f t="shared" si="3"/>
        <v>173</v>
      </c>
      <c r="N11" s="24">
        <f t="shared" si="3"/>
        <v>323</v>
      </c>
      <c r="O11" s="23">
        <v>44740</v>
      </c>
      <c r="P11" s="25">
        <v>154</v>
      </c>
      <c r="Q11" s="26">
        <v>40</v>
      </c>
      <c r="R11" s="41">
        <v>0</v>
      </c>
      <c r="S11" s="27">
        <f t="shared" si="6"/>
        <v>194</v>
      </c>
    </row>
    <row r="12" spans="1:19" ht="20.149999999999999" customHeight="1" x14ac:dyDescent="0.2">
      <c r="A12" s="10">
        <f t="shared" si="4"/>
        <v>45847</v>
      </c>
      <c r="B12" s="11" t="str">
        <f t="shared" si="0"/>
        <v>水</v>
      </c>
      <c r="C12" s="12">
        <v>105</v>
      </c>
      <c r="D12" s="13">
        <v>151</v>
      </c>
      <c r="E12" s="14">
        <f t="shared" si="5"/>
        <v>256</v>
      </c>
      <c r="F12" s="15">
        <v>30</v>
      </c>
      <c r="G12" s="13">
        <v>43</v>
      </c>
      <c r="H12" s="16">
        <f t="shared" si="1"/>
        <v>73</v>
      </c>
      <c r="I12" s="17" t="s">
        <v>15</v>
      </c>
      <c r="J12" s="18" t="s">
        <v>15</v>
      </c>
      <c r="K12" s="19">
        <f t="shared" si="2"/>
        <v>0</v>
      </c>
      <c r="L12" s="20">
        <f t="shared" si="3"/>
        <v>135</v>
      </c>
      <c r="M12" s="21">
        <f t="shared" si="3"/>
        <v>194</v>
      </c>
      <c r="N12" s="24">
        <f t="shared" si="3"/>
        <v>329</v>
      </c>
      <c r="O12" s="23">
        <v>44741</v>
      </c>
      <c r="P12" s="25">
        <v>172</v>
      </c>
      <c r="Q12" s="26">
        <v>35</v>
      </c>
      <c r="R12" s="41">
        <v>0</v>
      </c>
      <c r="S12" s="27">
        <f t="shared" si="6"/>
        <v>207</v>
      </c>
    </row>
    <row r="13" spans="1:19" ht="20.149999999999999" customHeight="1" x14ac:dyDescent="0.2">
      <c r="A13" s="10">
        <f t="shared" si="4"/>
        <v>45848</v>
      </c>
      <c r="B13" s="11" t="str">
        <f t="shared" si="0"/>
        <v>木</v>
      </c>
      <c r="C13" s="12">
        <v>106</v>
      </c>
      <c r="D13" s="13">
        <v>104</v>
      </c>
      <c r="E13" s="14">
        <f t="shared" si="5"/>
        <v>210</v>
      </c>
      <c r="F13" s="15">
        <v>31</v>
      </c>
      <c r="G13" s="13">
        <v>50</v>
      </c>
      <c r="H13" s="16">
        <f t="shared" si="1"/>
        <v>81</v>
      </c>
      <c r="I13" s="17" t="s">
        <v>15</v>
      </c>
      <c r="J13" s="18" t="s">
        <v>15</v>
      </c>
      <c r="K13" s="19">
        <f t="shared" si="2"/>
        <v>0</v>
      </c>
      <c r="L13" s="20">
        <f t="shared" si="3"/>
        <v>137</v>
      </c>
      <c r="M13" s="21">
        <f t="shared" si="3"/>
        <v>154</v>
      </c>
      <c r="N13" s="24">
        <f t="shared" si="3"/>
        <v>291</v>
      </c>
      <c r="O13" s="23">
        <v>44742</v>
      </c>
      <c r="P13" s="25">
        <v>175</v>
      </c>
      <c r="Q13" s="26">
        <v>75</v>
      </c>
      <c r="R13" s="41">
        <v>0</v>
      </c>
      <c r="S13" s="27">
        <f t="shared" si="6"/>
        <v>250</v>
      </c>
    </row>
    <row r="14" spans="1:19" ht="20.149999999999999" customHeight="1" x14ac:dyDescent="0.2">
      <c r="A14" s="10">
        <f t="shared" si="4"/>
        <v>45849</v>
      </c>
      <c r="B14" s="11" t="str">
        <f t="shared" si="0"/>
        <v>金</v>
      </c>
      <c r="C14" s="12">
        <v>106</v>
      </c>
      <c r="D14" s="13">
        <v>125</v>
      </c>
      <c r="E14" s="14">
        <f t="shared" si="5"/>
        <v>231</v>
      </c>
      <c r="F14" s="15">
        <v>41</v>
      </c>
      <c r="G14" s="13">
        <v>35</v>
      </c>
      <c r="H14" s="16">
        <f t="shared" si="1"/>
        <v>76</v>
      </c>
      <c r="I14" s="17" t="s">
        <v>15</v>
      </c>
      <c r="J14" s="18" t="s">
        <v>15</v>
      </c>
      <c r="K14" s="19">
        <f t="shared" si="2"/>
        <v>0</v>
      </c>
      <c r="L14" s="20">
        <f t="shared" si="3"/>
        <v>147</v>
      </c>
      <c r="M14" s="21">
        <f t="shared" si="3"/>
        <v>160</v>
      </c>
      <c r="N14" s="24">
        <f t="shared" si="3"/>
        <v>307</v>
      </c>
      <c r="O14" s="23">
        <v>44743</v>
      </c>
      <c r="P14" s="25">
        <v>146</v>
      </c>
      <c r="Q14" s="26">
        <v>53</v>
      </c>
      <c r="R14" s="41">
        <v>0</v>
      </c>
      <c r="S14" s="27">
        <f t="shared" si="6"/>
        <v>199</v>
      </c>
    </row>
    <row r="15" spans="1:19" ht="20.149999999999999" customHeight="1" x14ac:dyDescent="0.2">
      <c r="A15" s="10">
        <f t="shared" si="4"/>
        <v>45850</v>
      </c>
      <c r="B15" s="11" t="str">
        <f t="shared" si="0"/>
        <v>土</v>
      </c>
      <c r="C15" s="12">
        <v>181</v>
      </c>
      <c r="D15" s="13">
        <v>181</v>
      </c>
      <c r="E15" s="14">
        <f t="shared" si="5"/>
        <v>362</v>
      </c>
      <c r="F15" s="15">
        <v>58</v>
      </c>
      <c r="G15" s="13">
        <v>43</v>
      </c>
      <c r="H15" s="16">
        <f t="shared" si="1"/>
        <v>101</v>
      </c>
      <c r="I15" s="17" t="s">
        <v>15</v>
      </c>
      <c r="J15" s="18" t="s">
        <v>15</v>
      </c>
      <c r="K15" s="19">
        <f t="shared" si="2"/>
        <v>0</v>
      </c>
      <c r="L15" s="20">
        <f t="shared" si="3"/>
        <v>239</v>
      </c>
      <c r="M15" s="21">
        <f t="shared" si="3"/>
        <v>224</v>
      </c>
      <c r="N15" s="24">
        <f t="shared" si="3"/>
        <v>463</v>
      </c>
      <c r="O15" s="23">
        <v>44744</v>
      </c>
      <c r="P15" s="25">
        <v>203</v>
      </c>
      <c r="Q15" s="26">
        <v>86</v>
      </c>
      <c r="R15" s="41">
        <v>0</v>
      </c>
      <c r="S15" s="27">
        <f t="shared" si="6"/>
        <v>289</v>
      </c>
    </row>
    <row r="16" spans="1:19" ht="20.149999999999999" customHeight="1" x14ac:dyDescent="0.2">
      <c r="A16" s="10">
        <f t="shared" si="4"/>
        <v>45851</v>
      </c>
      <c r="B16" s="11" t="str">
        <f t="shared" si="0"/>
        <v>日</v>
      </c>
      <c r="C16" s="12">
        <v>206</v>
      </c>
      <c r="D16" s="13">
        <v>226</v>
      </c>
      <c r="E16" s="14">
        <f t="shared" si="5"/>
        <v>432</v>
      </c>
      <c r="F16" s="15">
        <v>67</v>
      </c>
      <c r="G16" s="13">
        <v>74</v>
      </c>
      <c r="H16" s="16">
        <f t="shared" si="1"/>
        <v>141</v>
      </c>
      <c r="I16" s="17" t="s">
        <v>15</v>
      </c>
      <c r="J16" s="18" t="s">
        <v>15</v>
      </c>
      <c r="K16" s="19">
        <f t="shared" si="2"/>
        <v>0</v>
      </c>
      <c r="L16" s="20">
        <f t="shared" si="3"/>
        <v>273</v>
      </c>
      <c r="M16" s="21">
        <f t="shared" si="3"/>
        <v>300</v>
      </c>
      <c r="N16" s="24">
        <f t="shared" si="3"/>
        <v>573</v>
      </c>
      <c r="O16" s="23">
        <v>44745</v>
      </c>
      <c r="P16" s="25">
        <v>341</v>
      </c>
      <c r="Q16" s="26">
        <v>117</v>
      </c>
      <c r="R16" s="41">
        <v>0</v>
      </c>
      <c r="S16" s="27">
        <f t="shared" si="6"/>
        <v>458</v>
      </c>
    </row>
    <row r="17" spans="1:19" ht="20.149999999999999" customHeight="1" x14ac:dyDescent="0.2">
      <c r="A17" s="10">
        <f t="shared" si="4"/>
        <v>45852</v>
      </c>
      <c r="B17" s="11" t="str">
        <f t="shared" si="0"/>
        <v>月</v>
      </c>
      <c r="C17" s="12">
        <v>145</v>
      </c>
      <c r="D17" s="13">
        <v>162</v>
      </c>
      <c r="E17" s="14">
        <f t="shared" si="5"/>
        <v>307</v>
      </c>
      <c r="F17" s="15">
        <v>61</v>
      </c>
      <c r="G17" s="13">
        <v>59</v>
      </c>
      <c r="H17" s="16">
        <f t="shared" si="1"/>
        <v>120</v>
      </c>
      <c r="I17" s="17" t="s">
        <v>15</v>
      </c>
      <c r="J17" s="18" t="s">
        <v>15</v>
      </c>
      <c r="K17" s="19">
        <f t="shared" si="2"/>
        <v>0</v>
      </c>
      <c r="L17" s="20">
        <f t="shared" si="3"/>
        <v>206</v>
      </c>
      <c r="M17" s="21">
        <f t="shared" si="3"/>
        <v>221</v>
      </c>
      <c r="N17" s="24">
        <f t="shared" si="3"/>
        <v>427</v>
      </c>
      <c r="O17" s="23">
        <v>44746</v>
      </c>
      <c r="P17" s="25">
        <v>200</v>
      </c>
      <c r="Q17" s="26">
        <v>94</v>
      </c>
      <c r="R17" s="41">
        <v>0</v>
      </c>
      <c r="S17" s="27">
        <f t="shared" si="6"/>
        <v>294</v>
      </c>
    </row>
    <row r="18" spans="1:19" ht="20.149999999999999" customHeight="1" x14ac:dyDescent="0.2">
      <c r="A18" s="10">
        <f t="shared" si="4"/>
        <v>45853</v>
      </c>
      <c r="B18" s="11" t="str">
        <f t="shared" si="0"/>
        <v>火</v>
      </c>
      <c r="C18" s="12">
        <v>155</v>
      </c>
      <c r="D18" s="13">
        <v>186</v>
      </c>
      <c r="E18" s="14">
        <f t="shared" si="5"/>
        <v>341</v>
      </c>
      <c r="F18" s="15">
        <v>76</v>
      </c>
      <c r="G18" s="13">
        <v>91</v>
      </c>
      <c r="H18" s="16">
        <f t="shared" si="1"/>
        <v>167</v>
      </c>
      <c r="I18" s="15">
        <v>3</v>
      </c>
      <c r="J18" s="13">
        <v>3</v>
      </c>
      <c r="K18" s="19">
        <f>SUM(I18:J18)</f>
        <v>6</v>
      </c>
      <c r="L18" s="20">
        <f t="shared" si="3"/>
        <v>234</v>
      </c>
      <c r="M18" s="21">
        <f t="shared" si="3"/>
        <v>280</v>
      </c>
      <c r="N18" s="24">
        <f t="shared" si="3"/>
        <v>514</v>
      </c>
      <c r="O18" s="23">
        <v>44747</v>
      </c>
      <c r="P18" s="25">
        <v>228</v>
      </c>
      <c r="Q18" s="26">
        <v>80</v>
      </c>
      <c r="R18" s="41">
        <v>11</v>
      </c>
      <c r="S18" s="27">
        <f t="shared" si="6"/>
        <v>319</v>
      </c>
    </row>
    <row r="19" spans="1:19" ht="20.149999999999999" customHeight="1" x14ac:dyDescent="0.2">
      <c r="A19" s="10">
        <f t="shared" si="4"/>
        <v>45854</v>
      </c>
      <c r="B19" s="11" t="str">
        <f t="shared" si="0"/>
        <v>水</v>
      </c>
      <c r="C19" s="12">
        <v>183</v>
      </c>
      <c r="D19" s="13">
        <v>255</v>
      </c>
      <c r="E19" s="14">
        <f t="shared" si="5"/>
        <v>438</v>
      </c>
      <c r="F19" s="15">
        <v>65</v>
      </c>
      <c r="G19" s="13">
        <v>102</v>
      </c>
      <c r="H19" s="16">
        <f t="shared" si="1"/>
        <v>167</v>
      </c>
      <c r="I19" s="15">
        <v>4</v>
      </c>
      <c r="J19" s="13">
        <v>9</v>
      </c>
      <c r="K19" s="16">
        <f t="shared" si="2"/>
        <v>13</v>
      </c>
      <c r="L19" s="20">
        <f t="shared" si="3"/>
        <v>252</v>
      </c>
      <c r="M19" s="21">
        <f t="shared" si="3"/>
        <v>366</v>
      </c>
      <c r="N19" s="24">
        <f t="shared" si="3"/>
        <v>618</v>
      </c>
      <c r="O19" s="23">
        <v>44748</v>
      </c>
      <c r="P19" s="25">
        <v>307</v>
      </c>
      <c r="Q19" s="26">
        <v>90</v>
      </c>
      <c r="R19" s="26">
        <v>13</v>
      </c>
      <c r="S19" s="27">
        <f t="shared" si="6"/>
        <v>410</v>
      </c>
    </row>
    <row r="20" spans="1:19" ht="20.149999999999999" customHeight="1" x14ac:dyDescent="0.2">
      <c r="A20" s="10">
        <f t="shared" si="4"/>
        <v>45855</v>
      </c>
      <c r="B20" s="11" t="str">
        <f t="shared" si="0"/>
        <v>木</v>
      </c>
      <c r="C20" s="12">
        <v>203</v>
      </c>
      <c r="D20" s="13">
        <v>242</v>
      </c>
      <c r="E20" s="14">
        <f t="shared" si="5"/>
        <v>445</v>
      </c>
      <c r="F20" s="15">
        <v>67</v>
      </c>
      <c r="G20" s="13">
        <v>87</v>
      </c>
      <c r="H20" s="16">
        <f t="shared" si="1"/>
        <v>154</v>
      </c>
      <c r="I20" s="15">
        <v>4</v>
      </c>
      <c r="J20" s="13">
        <v>8</v>
      </c>
      <c r="K20" s="16">
        <f t="shared" si="2"/>
        <v>12</v>
      </c>
      <c r="L20" s="20">
        <f t="shared" si="3"/>
        <v>274</v>
      </c>
      <c r="M20" s="21">
        <f t="shared" si="3"/>
        <v>337</v>
      </c>
      <c r="N20" s="24">
        <f t="shared" si="3"/>
        <v>611</v>
      </c>
      <c r="O20" s="23">
        <v>44749</v>
      </c>
      <c r="P20" s="25">
        <v>341</v>
      </c>
      <c r="Q20" s="26">
        <v>142</v>
      </c>
      <c r="R20" s="26">
        <v>11</v>
      </c>
      <c r="S20" s="27">
        <f t="shared" si="6"/>
        <v>494</v>
      </c>
    </row>
    <row r="21" spans="1:19" ht="20.149999999999999" customHeight="1" x14ac:dyDescent="0.2">
      <c r="A21" s="10">
        <f t="shared" si="4"/>
        <v>45856</v>
      </c>
      <c r="B21" s="11" t="str">
        <f t="shared" si="0"/>
        <v>金</v>
      </c>
      <c r="C21" s="12">
        <v>272</v>
      </c>
      <c r="D21" s="13">
        <v>333</v>
      </c>
      <c r="E21" s="14">
        <f t="shared" si="5"/>
        <v>605</v>
      </c>
      <c r="F21" s="15">
        <v>105</v>
      </c>
      <c r="G21" s="13">
        <v>118</v>
      </c>
      <c r="H21" s="16">
        <f t="shared" si="1"/>
        <v>223</v>
      </c>
      <c r="I21" s="17" t="s">
        <v>15</v>
      </c>
      <c r="J21" s="18" t="s">
        <v>15</v>
      </c>
      <c r="K21" s="16">
        <f t="shared" si="2"/>
        <v>0</v>
      </c>
      <c r="L21" s="20">
        <f t="shared" si="3"/>
        <v>377</v>
      </c>
      <c r="M21" s="21">
        <f t="shared" si="3"/>
        <v>451</v>
      </c>
      <c r="N21" s="24">
        <f t="shared" si="3"/>
        <v>828</v>
      </c>
      <c r="O21" s="23">
        <v>44750</v>
      </c>
      <c r="P21" s="25">
        <v>406</v>
      </c>
      <c r="Q21" s="26">
        <v>175</v>
      </c>
      <c r="R21" s="26">
        <v>0</v>
      </c>
      <c r="S21" s="27">
        <f t="shared" si="6"/>
        <v>581</v>
      </c>
    </row>
    <row r="22" spans="1:19" ht="20.149999999999999" customHeight="1" thickBot="1" x14ac:dyDescent="0.25">
      <c r="A22" s="10">
        <f t="shared" si="4"/>
        <v>45857</v>
      </c>
      <c r="B22" s="11" t="str">
        <f t="shared" si="0"/>
        <v>土</v>
      </c>
      <c r="C22" s="12">
        <v>471</v>
      </c>
      <c r="D22" s="13">
        <v>591</v>
      </c>
      <c r="E22" s="14">
        <f t="shared" si="5"/>
        <v>1062</v>
      </c>
      <c r="F22" s="15">
        <v>181</v>
      </c>
      <c r="G22" s="13">
        <v>196</v>
      </c>
      <c r="H22" s="16">
        <f t="shared" si="1"/>
        <v>377</v>
      </c>
      <c r="I22" s="17" t="s">
        <v>15</v>
      </c>
      <c r="J22" s="18" t="s">
        <v>15</v>
      </c>
      <c r="K22" s="19">
        <f t="shared" si="2"/>
        <v>0</v>
      </c>
      <c r="L22" s="20">
        <f t="shared" si="3"/>
        <v>652</v>
      </c>
      <c r="M22" s="21">
        <f t="shared" si="3"/>
        <v>787</v>
      </c>
      <c r="N22" s="24">
        <f t="shared" si="3"/>
        <v>1439</v>
      </c>
      <c r="O22" s="23">
        <v>44751</v>
      </c>
      <c r="P22" s="25">
        <v>721</v>
      </c>
      <c r="Q22" s="26">
        <v>336</v>
      </c>
      <c r="R22" s="26">
        <v>0</v>
      </c>
      <c r="S22" s="27">
        <f t="shared" si="6"/>
        <v>1057</v>
      </c>
    </row>
    <row r="23" spans="1:19" ht="20.149999999999999" customHeight="1" thickBot="1" x14ac:dyDescent="0.25">
      <c r="A23" s="52" t="s">
        <v>17</v>
      </c>
      <c r="B23" s="53"/>
      <c r="C23" s="28">
        <f t="shared" ref="C23:N23" si="7">SUM(C7:C22)</f>
        <v>2672</v>
      </c>
      <c r="D23" s="29">
        <f t="shared" si="7"/>
        <v>3097</v>
      </c>
      <c r="E23" s="30">
        <f t="shared" si="7"/>
        <v>5769</v>
      </c>
      <c r="F23" s="31">
        <f t="shared" si="7"/>
        <v>972</v>
      </c>
      <c r="G23" s="29">
        <f t="shared" si="7"/>
        <v>1092</v>
      </c>
      <c r="H23" s="32">
        <f t="shared" si="7"/>
        <v>2064</v>
      </c>
      <c r="I23" s="31">
        <f t="shared" si="7"/>
        <v>11</v>
      </c>
      <c r="J23" s="29">
        <f t="shared" si="7"/>
        <v>20</v>
      </c>
      <c r="K23" s="32">
        <f t="shared" si="7"/>
        <v>31</v>
      </c>
      <c r="L23" s="33">
        <f t="shared" si="7"/>
        <v>3655</v>
      </c>
      <c r="M23" s="29">
        <f t="shared" si="7"/>
        <v>4209</v>
      </c>
      <c r="N23" s="34">
        <f t="shared" si="7"/>
        <v>7864</v>
      </c>
      <c r="O23" s="35" t="s">
        <v>16</v>
      </c>
      <c r="P23" s="36">
        <f>SUM(P7:P22)</f>
        <v>4033</v>
      </c>
      <c r="Q23" s="37">
        <f>SUM(Q7:Q22)</f>
        <v>1576</v>
      </c>
      <c r="R23" s="37">
        <f>SUM(R7:R22)</f>
        <v>35</v>
      </c>
      <c r="S23" s="38">
        <f>SUM(S7:S22)</f>
        <v>5644</v>
      </c>
    </row>
    <row r="24" spans="1:19" ht="20.149999999999999" customHeight="1" x14ac:dyDescent="0.2">
      <c r="A24" s="42" t="s">
        <v>18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19" ht="20.149999999999999" customHeight="1" x14ac:dyDescent="0.2">
      <c r="A25" s="43" t="s">
        <v>20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</row>
    <row r="26" spans="1:19" ht="20.149999999999999" customHeight="1" x14ac:dyDescent="0.2">
      <c r="A26" s="43" t="s">
        <v>22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</sheetData>
  <mergeCells count="19">
    <mergeCell ref="A1:S1"/>
    <mergeCell ref="A2:S3"/>
    <mergeCell ref="A4:A6"/>
    <mergeCell ref="B4:B6"/>
    <mergeCell ref="C4:N4"/>
    <mergeCell ref="O4:S4"/>
    <mergeCell ref="C5:E5"/>
    <mergeCell ref="F5:H5"/>
    <mergeCell ref="I5:K5"/>
    <mergeCell ref="L5:N5"/>
    <mergeCell ref="A24:S24"/>
    <mergeCell ref="A25:S25"/>
    <mergeCell ref="A26:S26"/>
    <mergeCell ref="O5:O6"/>
    <mergeCell ref="P5:P6"/>
    <mergeCell ref="Q5:Q6"/>
    <mergeCell ref="R5:R6"/>
    <mergeCell ref="S5:S6"/>
    <mergeCell ref="A23:B23"/>
  </mergeCells>
  <phoneticPr fontId="2"/>
  <printOptions horizontalCentered="1"/>
  <pageMargins left="0.59055118110236227" right="0.59055118110236227" top="0.78740157480314965" bottom="0.39370078740157483" header="0.59055118110236227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ＨＰ用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iwamoto-hiroshi</dc:creator>
  <cp:lastModifiedBy>薬師神 賢治</cp:lastModifiedBy>
  <cp:lastPrinted>2025-07-19T11:49:26Z</cp:lastPrinted>
  <dcterms:created xsi:type="dcterms:W3CDTF">2009-07-26T02:05:04Z</dcterms:created>
  <dcterms:modified xsi:type="dcterms:W3CDTF">2025-07-19T11:50:02Z</dcterms:modified>
</cp:coreProperties>
</file>