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wnloads\"/>
    </mc:Choice>
  </mc:AlternateContent>
  <xr:revisionPtr revIDLastSave="0" documentId="13_ncr:1_{B8A02BFF-51DB-4F98-A12B-3175B8B8E8DA}" xr6:coauthVersionLast="36" xr6:coauthVersionMax="47" xr10:uidLastSave="{00000000-0000-0000-0000-000000000000}"/>
  <bookViews>
    <workbookView xWindow="0" yWindow="0" windowWidth="19200" windowHeight="6740" xr2:uid="{00000000-000D-0000-FFFF-FFFF00000000}"/>
  </bookViews>
  <sheets>
    <sheet name="早見表(φ13-20)1-100" sheetId="1" r:id="rId1"/>
    <sheet name="早見表(φ13-20)101-200" sheetId="4" r:id="rId2"/>
    <sheet name="早見表(φ13)201-" sheetId="5" r:id="rId3"/>
  </sheets>
  <definedNames>
    <definedName name="_xlnm.Print_Area" localSheetId="2">'早見表(φ13)201-'!$A$1:$H$56</definedName>
    <definedName name="_xlnm.Print_Area" localSheetId="1">'早見表(φ13-20)101-200'!$A$1:$H$56</definedName>
    <definedName name="_xlnm.Print_Area" localSheetId="0">'早見表(φ13-20)1-100'!$A$1:$H$57</definedName>
  </definedNames>
  <calcPr calcId="191029"/>
</workbook>
</file>

<file path=xl/calcChain.xml><?xml version="1.0" encoding="utf-8"?>
<calcChain xmlns="http://schemas.openxmlformats.org/spreadsheetml/2006/main">
  <c r="F55" i="1" l="1"/>
  <c r="H55" i="1" s="1"/>
  <c r="G55" i="1"/>
  <c r="B5" i="1"/>
  <c r="P18" i="1" l="1"/>
  <c r="P18" i="4"/>
  <c r="P18" i="5"/>
  <c r="N28" i="5"/>
  <c r="N27" i="5"/>
  <c r="P22" i="5"/>
  <c r="P21" i="5"/>
  <c r="P20" i="5"/>
  <c r="P19" i="5"/>
  <c r="Q17" i="5"/>
  <c r="N28" i="4"/>
  <c r="N27" i="4"/>
  <c r="P22" i="4"/>
  <c r="P21" i="4"/>
  <c r="P20" i="4"/>
  <c r="P19" i="4"/>
  <c r="Q17" i="4"/>
  <c r="C5" i="4" s="1"/>
  <c r="Q17" i="1"/>
  <c r="N28" i="1"/>
  <c r="N27" i="1"/>
  <c r="P22" i="1"/>
  <c r="P21" i="1"/>
  <c r="P20" i="1"/>
  <c r="P19" i="1"/>
  <c r="B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A8" i="5"/>
  <c r="A6" i="5"/>
  <c r="A7" i="5" s="1"/>
  <c r="P12" i="5"/>
  <c r="P11" i="5"/>
  <c r="P10" i="5"/>
  <c r="B5" i="5" s="1"/>
  <c r="P9" i="5"/>
  <c r="A6" i="4"/>
  <c r="P12" i="4"/>
  <c r="P11" i="4"/>
  <c r="P10" i="4"/>
  <c r="P9" i="4"/>
  <c r="B5" i="4" s="1"/>
  <c r="P12" i="1"/>
  <c r="P9" i="1"/>
  <c r="B53" i="1" s="1"/>
  <c r="P10" i="1"/>
  <c r="P11" i="1"/>
  <c r="C17" i="1" l="1"/>
  <c r="C5" i="1"/>
  <c r="D5" i="1" s="1"/>
  <c r="C18" i="1"/>
  <c r="D18" i="1" s="1"/>
  <c r="C24" i="1"/>
  <c r="D24" i="1" s="1"/>
  <c r="C6" i="1"/>
  <c r="D6" i="1" s="1"/>
  <c r="C7" i="1"/>
  <c r="D7" i="1" s="1"/>
  <c r="C13" i="1"/>
  <c r="D13" i="1" s="1"/>
  <c r="C19" i="1"/>
  <c r="D19" i="1" s="1"/>
  <c r="C8" i="1"/>
  <c r="D8" i="1" s="1"/>
  <c r="C20" i="1"/>
  <c r="D20" i="1" s="1"/>
  <c r="C14" i="1"/>
  <c r="D14" i="1" s="1"/>
  <c r="G5" i="1"/>
  <c r="C9" i="1"/>
  <c r="D9" i="1" s="1"/>
  <c r="C15" i="1"/>
  <c r="D15" i="1" s="1"/>
  <c r="C21" i="1"/>
  <c r="D21" i="1" s="1"/>
  <c r="C16" i="1"/>
  <c r="D16" i="1" s="1"/>
  <c r="C22" i="1"/>
  <c r="D22" i="1" s="1"/>
  <c r="C12" i="1"/>
  <c r="D12" i="1" s="1"/>
  <c r="C23" i="1"/>
  <c r="D23" i="1" s="1"/>
  <c r="C10" i="1"/>
  <c r="D10" i="1" s="1"/>
  <c r="C11" i="1"/>
  <c r="D11" i="1" s="1"/>
  <c r="F14" i="1"/>
  <c r="D17" i="1"/>
  <c r="B46" i="1"/>
  <c r="F12" i="1"/>
  <c r="B51" i="1"/>
  <c r="C46" i="1"/>
  <c r="F24" i="1"/>
  <c r="F5" i="1"/>
  <c r="G47" i="1"/>
  <c r="F26" i="1"/>
  <c r="F8" i="1"/>
  <c r="G37" i="1"/>
  <c r="C8" i="5"/>
  <c r="B8" i="5"/>
  <c r="A9" i="5"/>
  <c r="A7" i="4"/>
  <c r="C6" i="4"/>
  <c r="G30" i="1"/>
  <c r="C41" i="1"/>
  <c r="D41" i="1" s="1"/>
  <c r="C36" i="1"/>
  <c r="D36" i="1" s="1"/>
  <c r="C29" i="1"/>
  <c r="D29" i="1" s="1"/>
  <c r="C43" i="1"/>
  <c r="D43" i="1" s="1"/>
  <c r="C38" i="1"/>
  <c r="D38" i="1" s="1"/>
  <c r="C31" i="1"/>
  <c r="D31" i="1" s="1"/>
  <c r="C45" i="1"/>
  <c r="D45" i="1" s="1"/>
  <c r="C40" i="1"/>
  <c r="D40" i="1" s="1"/>
  <c r="C33" i="1"/>
  <c r="D33" i="1" s="1"/>
  <c r="C26" i="1"/>
  <c r="D26" i="1" s="1"/>
  <c r="C37" i="1"/>
  <c r="D37" i="1" s="1"/>
  <c r="C35" i="1"/>
  <c r="D35" i="1" s="1"/>
  <c r="C42" i="1"/>
  <c r="D42" i="1" s="1"/>
  <c r="C30" i="1"/>
  <c r="D30" i="1" s="1"/>
  <c r="C44" i="1"/>
  <c r="D44" i="1" s="1"/>
  <c r="C39" i="1"/>
  <c r="D39" i="1" s="1"/>
  <c r="C32" i="1"/>
  <c r="D32" i="1" s="1"/>
  <c r="C25" i="1"/>
  <c r="D25" i="1" s="1"/>
  <c r="C5" i="5"/>
  <c r="D5" i="5" s="1"/>
  <c r="G6" i="1"/>
  <c r="G10" i="1"/>
  <c r="C7" i="5"/>
  <c r="C48" i="1"/>
  <c r="G9" i="1"/>
  <c r="C55" i="1"/>
  <c r="C50" i="1"/>
  <c r="G13" i="1"/>
  <c r="G11" i="1"/>
  <c r="C52" i="1"/>
  <c r="G29" i="1"/>
  <c r="C54" i="1"/>
  <c r="C47" i="1"/>
  <c r="C49" i="1"/>
  <c r="G8" i="1"/>
  <c r="C51" i="1"/>
  <c r="G12" i="1"/>
  <c r="F21" i="1"/>
  <c r="C27" i="1"/>
  <c r="D27" i="1" s="1"/>
  <c r="F47" i="1"/>
  <c r="G14" i="1"/>
  <c r="G21" i="1"/>
  <c r="C34" i="1"/>
  <c r="D34" i="1" s="1"/>
  <c r="G54" i="1"/>
  <c r="G49" i="1"/>
  <c r="G44" i="1"/>
  <c r="G51" i="1"/>
  <c r="G39" i="1"/>
  <c r="G53" i="1"/>
  <c r="G46" i="1"/>
  <c r="G41" i="1"/>
  <c r="G36" i="1"/>
  <c r="G48" i="1"/>
  <c r="G43" i="1"/>
  <c r="G50" i="1"/>
  <c r="G38" i="1"/>
  <c r="G45" i="1"/>
  <c r="G52" i="1"/>
  <c r="G40" i="1"/>
  <c r="G35" i="1"/>
  <c r="G7" i="1"/>
  <c r="C28" i="1"/>
  <c r="D28" i="1" s="1"/>
  <c r="F33" i="1"/>
  <c r="D5" i="4"/>
  <c r="G23" i="1"/>
  <c r="B6" i="4"/>
  <c r="F40" i="1"/>
  <c r="G15" i="1"/>
  <c r="F22" i="1"/>
  <c r="F28" i="1"/>
  <c r="C53" i="1"/>
  <c r="D53" i="1" s="1"/>
  <c r="G28" i="1"/>
  <c r="G19" i="1"/>
  <c r="F35" i="1"/>
  <c r="G42" i="1"/>
  <c r="B7" i="5"/>
  <c r="F52" i="1"/>
  <c r="F10" i="1"/>
  <c r="F19" i="1"/>
  <c r="G33" i="1"/>
  <c r="F45" i="1"/>
  <c r="B49" i="1"/>
  <c r="F17" i="1"/>
  <c r="G24" i="1"/>
  <c r="G26" i="1"/>
  <c r="F31" i="1"/>
  <c r="F38" i="1"/>
  <c r="B47" i="1"/>
  <c r="F50" i="1"/>
  <c r="B54" i="1"/>
  <c r="F6" i="1"/>
  <c r="F15" i="1"/>
  <c r="G17" i="1"/>
  <c r="F29" i="1"/>
  <c r="G31" i="1"/>
  <c r="F43" i="1"/>
  <c r="F48" i="1"/>
  <c r="F36" i="1"/>
  <c r="F41" i="1"/>
  <c r="F46" i="1"/>
  <c r="B52" i="1"/>
  <c r="F53" i="1"/>
  <c r="B6" i="5"/>
  <c r="F11" i="1"/>
  <c r="F13" i="1"/>
  <c r="F20" i="1"/>
  <c r="G22" i="1"/>
  <c r="F27" i="1"/>
  <c r="F34" i="1"/>
  <c r="C6" i="5"/>
  <c r="G20" i="1"/>
  <c r="G27" i="1"/>
  <c r="F32" i="1"/>
  <c r="G34" i="1"/>
  <c r="F39" i="1"/>
  <c r="B50" i="1"/>
  <c r="F51" i="1"/>
  <c r="B55" i="1"/>
  <c r="F9" i="1"/>
  <c r="F18" i="1"/>
  <c r="F25" i="1"/>
  <c r="G32" i="1"/>
  <c r="B48" i="1"/>
  <c r="F7" i="1"/>
  <c r="F16" i="1"/>
  <c r="G18" i="1"/>
  <c r="F23" i="1"/>
  <c r="G25" i="1"/>
  <c r="F44" i="1"/>
  <c r="F49" i="1"/>
  <c r="F54" i="1"/>
  <c r="G16" i="1"/>
  <c r="F30" i="1"/>
  <c r="F37" i="1"/>
  <c r="F42" i="1"/>
  <c r="H26" i="1" l="1"/>
  <c r="H8" i="1"/>
  <c r="D51" i="1"/>
  <c r="H14" i="1"/>
  <c r="H12" i="1"/>
  <c r="D46" i="1"/>
  <c r="H44" i="1"/>
  <c r="H37" i="1"/>
  <c r="D55" i="1"/>
  <c r="H51" i="1"/>
  <c r="H46" i="1"/>
  <c r="H5" i="1"/>
  <c r="H41" i="1"/>
  <c r="H47" i="1"/>
  <c r="H6" i="1"/>
  <c r="D54" i="1"/>
  <c r="H29" i="1"/>
  <c r="D49" i="1"/>
  <c r="H24" i="1"/>
  <c r="H13" i="1"/>
  <c r="D50" i="1"/>
  <c r="H11" i="1"/>
  <c r="D7" i="5"/>
  <c r="D8" i="5"/>
  <c r="D6" i="4"/>
  <c r="H48" i="1"/>
  <c r="H15" i="1"/>
  <c r="D52" i="1"/>
  <c r="D48" i="1"/>
  <c r="H36" i="1"/>
  <c r="H30" i="1"/>
  <c r="H43" i="1"/>
  <c r="H40" i="1"/>
  <c r="H38" i="1"/>
  <c r="H52" i="1"/>
  <c r="H7" i="1"/>
  <c r="H34" i="1"/>
  <c r="H33" i="1"/>
  <c r="H54" i="1"/>
  <c r="H9" i="1"/>
  <c r="H23" i="1"/>
  <c r="H39" i="1"/>
  <c r="H53" i="1"/>
  <c r="D47" i="1"/>
  <c r="H31" i="1"/>
  <c r="H35" i="1"/>
  <c r="H25" i="1"/>
  <c r="H42" i="1"/>
  <c r="H18" i="1"/>
  <c r="H17" i="1"/>
  <c r="C7" i="4"/>
  <c r="B7" i="4"/>
  <c r="A8" i="4"/>
  <c r="A10" i="5"/>
  <c r="C9" i="5"/>
  <c r="B9" i="5"/>
  <c r="H45" i="1"/>
  <c r="H27" i="1"/>
  <c r="H20" i="1"/>
  <c r="H21" i="1"/>
  <c r="D6" i="5"/>
  <c r="H19" i="1"/>
  <c r="H28" i="1"/>
  <c r="H10" i="1"/>
  <c r="H22" i="1"/>
  <c r="H49" i="1"/>
  <c r="H16" i="1"/>
  <c r="H32" i="1"/>
  <c r="H50" i="1"/>
  <c r="D7" i="4" l="1"/>
  <c r="C10" i="5"/>
  <c r="B10" i="5"/>
  <c r="A11" i="5"/>
  <c r="B8" i="4"/>
  <c r="A9" i="4"/>
  <c r="C8" i="4"/>
  <c r="D9" i="5"/>
  <c r="D10" i="5" l="1"/>
  <c r="D8" i="4"/>
  <c r="B9" i="4"/>
  <c r="A10" i="4"/>
  <c r="C9" i="4"/>
  <c r="A12" i="5"/>
  <c r="C11" i="5"/>
  <c r="B11" i="5"/>
  <c r="C12" i="5" l="1"/>
  <c r="B12" i="5"/>
  <c r="A13" i="5"/>
  <c r="C10" i="4"/>
  <c r="A11" i="4"/>
  <c r="B10" i="4"/>
  <c r="D11" i="5"/>
  <c r="D9" i="4"/>
  <c r="D12" i="5" l="1"/>
  <c r="C13" i="5"/>
  <c r="A14" i="5"/>
  <c r="B13" i="5"/>
  <c r="D10" i="4"/>
  <c r="C11" i="4"/>
  <c r="B11" i="4"/>
  <c r="A12" i="4"/>
  <c r="D13" i="5" l="1"/>
  <c r="D11" i="4"/>
  <c r="C14" i="5"/>
  <c r="B14" i="5"/>
  <c r="A15" i="5"/>
  <c r="C12" i="4"/>
  <c r="A13" i="4"/>
  <c r="B12" i="4"/>
  <c r="D14" i="5" l="1"/>
  <c r="D12" i="4"/>
  <c r="C13" i="4"/>
  <c r="A14" i="4"/>
  <c r="B13" i="4"/>
  <c r="A16" i="5"/>
  <c r="C15" i="5"/>
  <c r="B15" i="5"/>
  <c r="D15" i="5" s="1"/>
  <c r="D13" i="4" l="1"/>
  <c r="A15" i="4"/>
  <c r="C14" i="4"/>
  <c r="B14" i="4"/>
  <c r="A17" i="5"/>
  <c r="C16" i="5"/>
  <c r="B16" i="5"/>
  <c r="D16" i="5" l="1"/>
  <c r="D14" i="4"/>
  <c r="B17" i="5"/>
  <c r="A18" i="5"/>
  <c r="C17" i="5"/>
  <c r="A16" i="4"/>
  <c r="B15" i="4"/>
  <c r="C15" i="4"/>
  <c r="D15" i="4" l="1"/>
  <c r="A19" i="5"/>
  <c r="C18" i="5"/>
  <c r="B18" i="5"/>
  <c r="A17" i="4"/>
  <c r="C16" i="4"/>
  <c r="B16" i="4"/>
  <c r="D17" i="5"/>
  <c r="D18" i="5" l="1"/>
  <c r="A18" i="4"/>
  <c r="C17" i="4"/>
  <c r="B17" i="4"/>
  <c r="D16" i="4"/>
  <c r="B19" i="5"/>
  <c r="A20" i="5"/>
  <c r="C19" i="5"/>
  <c r="D19" i="5" l="1"/>
  <c r="D17" i="4"/>
  <c r="C20" i="5"/>
  <c r="B20" i="5"/>
  <c r="A21" i="5"/>
  <c r="C18" i="4"/>
  <c r="B18" i="4"/>
  <c r="A19" i="4"/>
  <c r="D18" i="4" l="1"/>
  <c r="C21" i="5"/>
  <c r="B21" i="5"/>
  <c r="A22" i="5"/>
  <c r="A20" i="4"/>
  <c r="C19" i="4"/>
  <c r="B19" i="4"/>
  <c r="D20" i="5"/>
  <c r="D21" i="5" l="1"/>
  <c r="D19" i="4"/>
  <c r="C22" i="5"/>
  <c r="B22" i="5"/>
  <c r="A23" i="5"/>
  <c r="B20" i="4"/>
  <c r="C20" i="4"/>
  <c r="A21" i="4"/>
  <c r="D22" i="5" l="1"/>
  <c r="C21" i="4"/>
  <c r="B21" i="4"/>
  <c r="A22" i="4"/>
  <c r="C23" i="5"/>
  <c r="B23" i="5"/>
  <c r="A24" i="5"/>
  <c r="D20" i="4"/>
  <c r="D23" i="5" l="1"/>
  <c r="D21" i="4"/>
  <c r="C24" i="5"/>
  <c r="B24" i="5"/>
  <c r="A25" i="5"/>
  <c r="B22" i="4"/>
  <c r="C22" i="4"/>
  <c r="A23" i="4"/>
  <c r="D24" i="5" l="1"/>
  <c r="C23" i="4"/>
  <c r="B23" i="4"/>
  <c r="A24" i="4"/>
  <c r="D22" i="4"/>
  <c r="C25" i="5"/>
  <c r="B25" i="5"/>
  <c r="A26" i="5"/>
  <c r="D23" i="4" l="1"/>
  <c r="C26" i="5"/>
  <c r="B26" i="5"/>
  <c r="A27" i="5"/>
  <c r="B24" i="4"/>
  <c r="C24" i="4"/>
  <c r="A25" i="4"/>
  <c r="D25" i="5"/>
  <c r="D26" i="5" l="1"/>
  <c r="D24" i="4"/>
  <c r="C25" i="4"/>
  <c r="B25" i="4"/>
  <c r="A26" i="4"/>
  <c r="A28" i="5"/>
  <c r="C27" i="5"/>
  <c r="B27" i="5"/>
  <c r="D25" i="4" l="1"/>
  <c r="A29" i="5"/>
  <c r="C28" i="5"/>
  <c r="B28" i="5"/>
  <c r="C26" i="4"/>
  <c r="A27" i="4"/>
  <c r="B26" i="4"/>
  <c r="D27" i="5"/>
  <c r="D28" i="5" l="1"/>
  <c r="D26" i="4"/>
  <c r="C27" i="4"/>
  <c r="A28" i="4"/>
  <c r="B27" i="4"/>
  <c r="C29" i="5"/>
  <c r="A30" i="5"/>
  <c r="B29" i="5"/>
  <c r="D27" i="4" l="1"/>
  <c r="D29" i="5"/>
  <c r="A31" i="5"/>
  <c r="C30" i="5"/>
  <c r="B30" i="5"/>
  <c r="B28" i="4"/>
  <c r="A29" i="4"/>
  <c r="C28" i="4"/>
  <c r="D30" i="5" l="1"/>
  <c r="B29" i="4"/>
  <c r="C29" i="4"/>
  <c r="A30" i="4"/>
  <c r="D28" i="4"/>
  <c r="C31" i="5"/>
  <c r="B31" i="5"/>
  <c r="A32" i="5"/>
  <c r="D31" i="5" l="1"/>
  <c r="A33" i="5"/>
  <c r="C32" i="5"/>
  <c r="B32" i="5"/>
  <c r="B30" i="4"/>
  <c r="A31" i="4"/>
  <c r="C30" i="4"/>
  <c r="D29" i="4"/>
  <c r="D32" i="5" l="1"/>
  <c r="C31" i="4"/>
  <c r="A32" i="4"/>
  <c r="B31" i="4"/>
  <c r="D31" i="4" s="1"/>
  <c r="D30" i="4"/>
  <c r="C33" i="5"/>
  <c r="B33" i="5"/>
  <c r="A34" i="5"/>
  <c r="C34" i="5" l="1"/>
  <c r="A35" i="5"/>
  <c r="B34" i="5"/>
  <c r="D33" i="5"/>
  <c r="C32" i="4"/>
  <c r="A33" i="4"/>
  <c r="B32" i="4"/>
  <c r="D34" i="5" l="1"/>
  <c r="D32" i="4"/>
  <c r="C33" i="4"/>
  <c r="B33" i="4"/>
  <c r="A34" i="4"/>
  <c r="C35" i="5"/>
  <c r="B35" i="5"/>
  <c r="A36" i="5"/>
  <c r="D35" i="5" l="1"/>
  <c r="D33" i="4"/>
  <c r="C36" i="5"/>
  <c r="B36" i="5"/>
  <c r="A37" i="5"/>
  <c r="C34" i="4"/>
  <c r="A35" i="4"/>
  <c r="B34" i="4"/>
  <c r="D36" i="5" l="1"/>
  <c r="D34" i="4"/>
  <c r="C37" i="5"/>
  <c r="B37" i="5"/>
  <c r="A38" i="5"/>
  <c r="C35" i="4"/>
  <c r="A36" i="4"/>
  <c r="B35" i="4"/>
  <c r="D37" i="5" l="1"/>
  <c r="D35" i="4"/>
  <c r="C36" i="4"/>
  <c r="B36" i="4"/>
  <c r="A37" i="4"/>
  <c r="C38" i="5"/>
  <c r="A39" i="5"/>
  <c r="B38" i="5"/>
  <c r="D38" i="5" l="1"/>
  <c r="D36" i="4"/>
  <c r="A40" i="5"/>
  <c r="C39" i="5"/>
  <c r="B39" i="5"/>
  <c r="C37" i="4"/>
  <c r="B37" i="4"/>
  <c r="A38" i="4"/>
  <c r="D37" i="4" l="1"/>
  <c r="D39" i="5"/>
  <c r="A39" i="4"/>
  <c r="C38" i="4"/>
  <c r="B38" i="4"/>
  <c r="A41" i="5"/>
  <c r="C40" i="5"/>
  <c r="B40" i="5"/>
  <c r="D38" i="4" l="1"/>
  <c r="D40" i="5"/>
  <c r="A42" i="5"/>
  <c r="C41" i="5"/>
  <c r="B41" i="5"/>
  <c r="B39" i="4"/>
  <c r="C39" i="4"/>
  <c r="A40" i="4"/>
  <c r="D41" i="5" l="1"/>
  <c r="D39" i="4"/>
  <c r="B40" i="4"/>
  <c r="C40" i="4"/>
  <c r="A41" i="4"/>
  <c r="B42" i="5"/>
  <c r="A43" i="5"/>
  <c r="C42" i="5"/>
  <c r="C43" i="5" l="1"/>
  <c r="B43" i="5"/>
  <c r="A44" i="5"/>
  <c r="C41" i="4"/>
  <c r="B41" i="4"/>
  <c r="A42" i="4"/>
  <c r="D42" i="5"/>
  <c r="D40" i="4"/>
  <c r="D43" i="5" l="1"/>
  <c r="D41" i="4"/>
  <c r="C42" i="4"/>
  <c r="A43" i="4"/>
  <c r="B42" i="4"/>
  <c r="C44" i="5"/>
  <c r="B44" i="5"/>
  <c r="A45" i="5"/>
  <c r="D42" i="4" l="1"/>
  <c r="D44" i="5"/>
  <c r="C43" i="4"/>
  <c r="B43" i="4"/>
  <c r="A44" i="4"/>
  <c r="A46" i="5"/>
  <c r="C45" i="5"/>
  <c r="B45" i="5"/>
  <c r="D45" i="5" l="1"/>
  <c r="D43" i="4"/>
  <c r="C46" i="5"/>
  <c r="B46" i="5"/>
  <c r="A47" i="5"/>
  <c r="B44" i="4"/>
  <c r="A45" i="4"/>
  <c r="C44" i="4"/>
  <c r="D46" i="5" l="1"/>
  <c r="C45" i="4"/>
  <c r="B45" i="4"/>
  <c r="A46" i="4"/>
  <c r="D44" i="4"/>
  <c r="A48" i="5"/>
  <c r="C47" i="5"/>
  <c r="B47" i="5"/>
  <c r="D47" i="5" l="1"/>
  <c r="D45" i="4"/>
  <c r="C48" i="5"/>
  <c r="B48" i="5"/>
  <c r="A49" i="5"/>
  <c r="C46" i="4"/>
  <c r="B46" i="4"/>
  <c r="A47" i="4"/>
  <c r="D48" i="5" l="1"/>
  <c r="D46" i="4"/>
  <c r="A48" i="4"/>
  <c r="C47" i="4"/>
  <c r="B47" i="4"/>
  <c r="C49" i="5"/>
  <c r="B49" i="5"/>
  <c r="A50" i="5"/>
  <c r="D49" i="5" l="1"/>
  <c r="D47" i="4"/>
  <c r="C50" i="5"/>
  <c r="B50" i="5"/>
  <c r="A51" i="5"/>
  <c r="A49" i="4"/>
  <c r="B48" i="4"/>
  <c r="C48" i="4"/>
  <c r="D50" i="5" l="1"/>
  <c r="D48" i="4"/>
  <c r="A52" i="5"/>
  <c r="C51" i="5"/>
  <c r="B51" i="5"/>
  <c r="A50" i="4"/>
  <c r="C49" i="4"/>
  <c r="B49" i="4"/>
  <c r="D49" i="4" l="1"/>
  <c r="C50" i="4"/>
  <c r="B50" i="4"/>
  <c r="A51" i="4"/>
  <c r="D51" i="5"/>
  <c r="C52" i="5"/>
  <c r="B52" i="5"/>
  <c r="A53" i="5"/>
  <c r="D50" i="4" l="1"/>
  <c r="A54" i="5"/>
  <c r="C53" i="5"/>
  <c r="B53" i="5"/>
  <c r="C51" i="4"/>
  <c r="A52" i="4"/>
  <c r="B51" i="4"/>
  <c r="D52" i="5"/>
  <c r="D53" i="5" l="1"/>
  <c r="D51" i="4"/>
  <c r="C52" i="4"/>
  <c r="B52" i="4"/>
  <c r="A53" i="4"/>
  <c r="E5" i="5"/>
  <c r="C54" i="5"/>
  <c r="B54" i="5"/>
  <c r="D52" i="4" l="1"/>
  <c r="D54" i="5"/>
  <c r="C53" i="4"/>
  <c r="A54" i="4"/>
  <c r="B53" i="4"/>
  <c r="E6" i="5"/>
  <c r="G5" i="5"/>
  <c r="F5" i="5"/>
  <c r="D53" i="4" l="1"/>
  <c r="B54" i="4"/>
  <c r="E5" i="4"/>
  <c r="C54" i="4"/>
  <c r="H5" i="5"/>
  <c r="G6" i="5"/>
  <c r="F6" i="5"/>
  <c r="E7" i="5"/>
  <c r="H6" i="5" l="1"/>
  <c r="E6" i="4"/>
  <c r="F5" i="4"/>
  <c r="G5" i="4"/>
  <c r="E8" i="5"/>
  <c r="G7" i="5"/>
  <c r="F7" i="5"/>
  <c r="D54" i="4"/>
  <c r="H7" i="5" l="1"/>
  <c r="G8" i="5"/>
  <c r="F8" i="5"/>
  <c r="E9" i="5"/>
  <c r="H5" i="4"/>
  <c r="G6" i="4"/>
  <c r="F6" i="4"/>
  <c r="E7" i="4"/>
  <c r="H8" i="5" l="1"/>
  <c r="E8" i="4"/>
  <c r="G7" i="4"/>
  <c r="F7" i="4"/>
  <c r="H6" i="4"/>
  <c r="E10" i="5"/>
  <c r="G9" i="5"/>
  <c r="F9" i="5"/>
  <c r="H9" i="5" l="1"/>
  <c r="H7" i="4"/>
  <c r="G10" i="5"/>
  <c r="F10" i="5"/>
  <c r="E11" i="5"/>
  <c r="F8" i="4"/>
  <c r="E9" i="4"/>
  <c r="G8" i="4"/>
  <c r="H10" i="5" l="1"/>
  <c r="H8" i="4"/>
  <c r="G9" i="4"/>
  <c r="F9" i="4"/>
  <c r="E10" i="4"/>
  <c r="G11" i="5"/>
  <c r="F11" i="5"/>
  <c r="E12" i="5"/>
  <c r="H9" i="4" l="1"/>
  <c r="H11" i="5"/>
  <c r="G12" i="5"/>
  <c r="F12" i="5"/>
  <c r="E13" i="5"/>
  <c r="G10" i="4"/>
  <c r="F10" i="4"/>
  <c r="E11" i="4"/>
  <c r="H12" i="5" l="1"/>
  <c r="H10" i="4"/>
  <c r="F11" i="4"/>
  <c r="G11" i="4"/>
  <c r="E12" i="4"/>
  <c r="G13" i="5"/>
  <c r="F13" i="5"/>
  <c r="E14" i="5"/>
  <c r="G14" i="5" l="1"/>
  <c r="F14" i="5"/>
  <c r="E15" i="5"/>
  <c r="G12" i="4"/>
  <c r="F12" i="4"/>
  <c r="E13" i="4"/>
  <c r="H13" i="5"/>
  <c r="H11" i="4"/>
  <c r="H14" i="5" l="1"/>
  <c r="F13" i="4"/>
  <c r="E14" i="4"/>
  <c r="G13" i="4"/>
  <c r="H12" i="4"/>
  <c r="G15" i="5"/>
  <c r="F15" i="5"/>
  <c r="E16" i="5"/>
  <c r="H15" i="5" l="1"/>
  <c r="E17" i="5"/>
  <c r="G16" i="5"/>
  <c r="F16" i="5"/>
  <c r="G14" i="4"/>
  <c r="F14" i="4"/>
  <c r="E15" i="4"/>
  <c r="H13" i="4"/>
  <c r="H16" i="5" l="1"/>
  <c r="G15" i="4"/>
  <c r="E16" i="4"/>
  <c r="F15" i="4"/>
  <c r="H14" i="4"/>
  <c r="E18" i="5"/>
  <c r="G17" i="5"/>
  <c r="F17" i="5"/>
  <c r="H17" i="5" l="1"/>
  <c r="H15" i="4"/>
  <c r="G18" i="5"/>
  <c r="F18" i="5"/>
  <c r="E19" i="5"/>
  <c r="G16" i="4"/>
  <c r="E17" i="4"/>
  <c r="F16" i="4"/>
  <c r="H16" i="4" l="1"/>
  <c r="H18" i="5"/>
  <c r="G17" i="4"/>
  <c r="E18" i="4"/>
  <c r="F17" i="4"/>
  <c r="E20" i="5"/>
  <c r="G19" i="5"/>
  <c r="F19" i="5"/>
  <c r="H17" i="4" l="1"/>
  <c r="H19" i="5"/>
  <c r="G20" i="5"/>
  <c r="F20" i="5"/>
  <c r="E21" i="5"/>
  <c r="G18" i="4"/>
  <c r="E19" i="4"/>
  <c r="F18" i="4"/>
  <c r="H20" i="5" l="1"/>
  <c r="H18" i="4"/>
  <c r="E22" i="5"/>
  <c r="G21" i="5"/>
  <c r="F21" i="5"/>
  <c r="G19" i="4"/>
  <c r="E20" i="4"/>
  <c r="F19" i="4"/>
  <c r="H21" i="5" l="1"/>
  <c r="H19" i="4"/>
  <c r="F20" i="4"/>
  <c r="E21" i="4"/>
  <c r="G20" i="4"/>
  <c r="G22" i="5"/>
  <c r="F22" i="5"/>
  <c r="E23" i="5"/>
  <c r="H22" i="5" l="1"/>
  <c r="G21" i="4"/>
  <c r="F21" i="4"/>
  <c r="E22" i="4"/>
  <c r="G23" i="5"/>
  <c r="F23" i="5"/>
  <c r="E24" i="5"/>
  <c r="H20" i="4"/>
  <c r="H23" i="5" l="1"/>
  <c r="H21" i="4"/>
  <c r="G24" i="5"/>
  <c r="F24" i="5"/>
  <c r="E25" i="5"/>
  <c r="G22" i="4"/>
  <c r="E23" i="4"/>
  <c r="F22" i="4"/>
  <c r="H24" i="5" l="1"/>
  <c r="H22" i="4"/>
  <c r="G23" i="4"/>
  <c r="F23" i="4"/>
  <c r="E24" i="4"/>
  <c r="G25" i="5"/>
  <c r="F25" i="5"/>
  <c r="E26" i="5"/>
  <c r="H25" i="5" l="1"/>
  <c r="H23" i="4"/>
  <c r="G26" i="5"/>
  <c r="F26" i="5"/>
  <c r="E27" i="5"/>
  <c r="G24" i="4"/>
  <c r="F24" i="4"/>
  <c r="E25" i="4"/>
  <c r="H26" i="5" l="1"/>
  <c r="H24" i="4"/>
  <c r="G27" i="5"/>
  <c r="F27" i="5"/>
  <c r="E28" i="5"/>
  <c r="G25" i="4"/>
  <c r="E26" i="4"/>
  <c r="F25" i="4"/>
  <c r="H27" i="5" l="1"/>
  <c r="H25" i="4"/>
  <c r="E29" i="5"/>
  <c r="G28" i="5"/>
  <c r="F28" i="5"/>
  <c r="F26" i="4"/>
  <c r="E27" i="4"/>
  <c r="G26" i="4"/>
  <c r="H28" i="5" l="1"/>
  <c r="F27" i="4"/>
  <c r="G27" i="4"/>
  <c r="E28" i="4"/>
  <c r="H26" i="4"/>
  <c r="G29" i="5"/>
  <c r="F29" i="5"/>
  <c r="E30" i="5"/>
  <c r="H29" i="5" l="1"/>
  <c r="G28" i="4"/>
  <c r="F28" i="4"/>
  <c r="E29" i="4"/>
  <c r="E31" i="5"/>
  <c r="G30" i="5"/>
  <c r="F30" i="5"/>
  <c r="H27" i="4"/>
  <c r="H30" i="5" l="1"/>
  <c r="H28" i="4"/>
  <c r="F29" i="4"/>
  <c r="E30" i="4"/>
  <c r="G29" i="4"/>
  <c r="G31" i="5"/>
  <c r="F31" i="5"/>
  <c r="E32" i="5"/>
  <c r="H31" i="5" l="1"/>
  <c r="G32" i="5"/>
  <c r="F32" i="5"/>
  <c r="E33" i="5"/>
  <c r="E31" i="4"/>
  <c r="G30" i="4"/>
  <c r="F30" i="4"/>
  <c r="H29" i="4"/>
  <c r="H32" i="5" l="1"/>
  <c r="H30" i="4"/>
  <c r="G31" i="4"/>
  <c r="F31" i="4"/>
  <c r="E32" i="4"/>
  <c r="G33" i="5"/>
  <c r="F33" i="5"/>
  <c r="E34" i="5"/>
  <c r="H33" i="5" l="1"/>
  <c r="G34" i="5"/>
  <c r="E35" i="5"/>
  <c r="F34" i="5"/>
  <c r="F32" i="4"/>
  <c r="G32" i="4"/>
  <c r="E33" i="4"/>
  <c r="H31" i="4"/>
  <c r="H34" i="5" l="1"/>
  <c r="G35" i="5"/>
  <c r="F35" i="5"/>
  <c r="E36" i="5"/>
  <c r="G33" i="4"/>
  <c r="F33" i="4"/>
  <c r="E34" i="4"/>
  <c r="H32" i="4"/>
  <c r="H35" i="5" l="1"/>
  <c r="H33" i="4"/>
  <c r="F34" i="4"/>
  <c r="E35" i="4"/>
  <c r="G34" i="4"/>
  <c r="G36" i="5"/>
  <c r="F36" i="5"/>
  <c r="E37" i="5"/>
  <c r="G37" i="5" l="1"/>
  <c r="F37" i="5"/>
  <c r="E38" i="5"/>
  <c r="G35" i="4"/>
  <c r="F35" i="4"/>
  <c r="E36" i="4"/>
  <c r="H36" i="5"/>
  <c r="H34" i="4"/>
  <c r="H37" i="5" l="1"/>
  <c r="H35" i="4"/>
  <c r="G36" i="4"/>
  <c r="F36" i="4"/>
  <c r="E37" i="4"/>
  <c r="G38" i="5"/>
  <c r="F38" i="5"/>
  <c r="E39" i="5"/>
  <c r="H38" i="5" l="1"/>
  <c r="H36" i="4"/>
  <c r="G39" i="5"/>
  <c r="F39" i="5"/>
  <c r="E40" i="5"/>
  <c r="G37" i="4"/>
  <c r="E38" i="4"/>
  <c r="F37" i="4"/>
  <c r="H39" i="5" l="1"/>
  <c r="H37" i="4"/>
  <c r="G38" i="4"/>
  <c r="F38" i="4"/>
  <c r="E39" i="4"/>
  <c r="E41" i="5"/>
  <c r="G40" i="5"/>
  <c r="F40" i="5"/>
  <c r="H40" i="5" l="1"/>
  <c r="H38" i="4"/>
  <c r="G41" i="5"/>
  <c r="F41" i="5"/>
  <c r="E42" i="5"/>
  <c r="G39" i="4"/>
  <c r="E40" i="4"/>
  <c r="F39" i="4"/>
  <c r="H39" i="4" l="1"/>
  <c r="H41" i="5"/>
  <c r="G40" i="4"/>
  <c r="E41" i="4"/>
  <c r="F40" i="4"/>
  <c r="E43" i="5"/>
  <c r="G42" i="5"/>
  <c r="F42" i="5"/>
  <c r="H42" i="5" l="1"/>
  <c r="H40" i="4"/>
  <c r="G43" i="5"/>
  <c r="E44" i="5"/>
  <c r="F43" i="5"/>
  <c r="E42" i="4"/>
  <c r="G41" i="4"/>
  <c r="F41" i="4"/>
  <c r="H43" i="5" l="1"/>
  <c r="F44" i="5"/>
  <c r="G44" i="5"/>
  <c r="E45" i="5"/>
  <c r="H41" i="4"/>
  <c r="E43" i="4"/>
  <c r="G42" i="4"/>
  <c r="F42" i="4"/>
  <c r="H42" i="4" l="1"/>
  <c r="G45" i="5"/>
  <c r="F45" i="5"/>
  <c r="E46" i="5"/>
  <c r="E44" i="4"/>
  <c r="F43" i="4"/>
  <c r="G43" i="4"/>
  <c r="H44" i="5"/>
  <c r="H45" i="5" l="1"/>
  <c r="H43" i="4"/>
  <c r="F44" i="4"/>
  <c r="E45" i="4"/>
  <c r="G44" i="4"/>
  <c r="G46" i="5"/>
  <c r="F46" i="5"/>
  <c r="E47" i="5"/>
  <c r="G47" i="5" l="1"/>
  <c r="F47" i="5"/>
  <c r="E48" i="5"/>
  <c r="F45" i="4"/>
  <c r="G45" i="4"/>
  <c r="E46" i="4"/>
  <c r="H46" i="5"/>
  <c r="H44" i="4"/>
  <c r="H47" i="5" l="1"/>
  <c r="G46" i="4"/>
  <c r="F46" i="4"/>
  <c r="E47" i="4"/>
  <c r="H45" i="4"/>
  <c r="G48" i="5"/>
  <c r="F48" i="5"/>
  <c r="E49" i="5"/>
  <c r="H46" i="4" l="1"/>
  <c r="H48" i="5"/>
  <c r="G49" i="5"/>
  <c r="F49" i="5"/>
  <c r="E50" i="5"/>
  <c r="G47" i="4"/>
  <c r="F47" i="4"/>
  <c r="E48" i="4"/>
  <c r="H49" i="5" l="1"/>
  <c r="G48" i="4"/>
  <c r="E49" i="4"/>
  <c r="F48" i="4"/>
  <c r="G50" i="5"/>
  <c r="F50" i="5"/>
  <c r="E51" i="5"/>
  <c r="H47" i="4"/>
  <c r="H50" i="5" l="1"/>
  <c r="H48" i="4"/>
  <c r="G51" i="5"/>
  <c r="F51" i="5"/>
  <c r="E52" i="5"/>
  <c r="G49" i="4"/>
  <c r="F49" i="4"/>
  <c r="E50" i="4"/>
  <c r="H51" i="5" l="1"/>
  <c r="H49" i="4"/>
  <c r="G50" i="4"/>
  <c r="F50" i="4"/>
  <c r="E51" i="4"/>
  <c r="F52" i="5"/>
  <c r="E53" i="5"/>
  <c r="G52" i="5"/>
  <c r="H50" i="4" l="1"/>
  <c r="E54" i="5"/>
  <c r="G53" i="5"/>
  <c r="F53" i="5"/>
  <c r="H52" i="5"/>
  <c r="F51" i="4"/>
  <c r="E52" i="4"/>
  <c r="G51" i="4"/>
  <c r="H53" i="5" l="1"/>
  <c r="F52" i="4"/>
  <c r="G52" i="4"/>
  <c r="E53" i="4"/>
  <c r="H51" i="4"/>
  <c r="G54" i="5"/>
  <c r="F54" i="5"/>
  <c r="H54" i="5" l="1"/>
  <c r="G53" i="4"/>
  <c r="E54" i="4"/>
  <c r="F53" i="4"/>
  <c r="H52" i="4"/>
  <c r="H53" i="4" l="1"/>
  <c r="G54" i="4"/>
  <c r="F54" i="4"/>
  <c r="H54" i="4" l="1"/>
</calcChain>
</file>

<file path=xl/sharedStrings.xml><?xml version="1.0" encoding="utf-8"?>
<sst xmlns="http://schemas.openxmlformats.org/spreadsheetml/2006/main" count="192" uniqueCount="24">
  <si>
    <r>
      <t xml:space="preserve">使用水量
</t>
    </r>
    <r>
      <rPr>
        <sz val="12"/>
        <rFont val="ＭＳ ゴシック"/>
        <family val="3"/>
        <charset val="128"/>
      </rPr>
      <t>（</t>
    </r>
    <r>
      <rPr>
        <sz val="12"/>
        <rFont val="Arial"/>
        <family val="2"/>
      </rPr>
      <t>㎥</t>
    </r>
    <r>
      <rPr>
        <sz val="12"/>
        <rFont val="ＭＳ ゴシック"/>
        <family val="3"/>
        <charset val="128"/>
      </rPr>
      <t>）</t>
    </r>
    <rPh sb="0" eb="2">
      <t>シヨウ</t>
    </rPh>
    <rPh sb="2" eb="4">
      <t>スイリョウ</t>
    </rPh>
    <phoneticPr fontId="2"/>
  </si>
  <si>
    <t>下水道
使用料
（円）</t>
    <rPh sb="0" eb="3">
      <t>ゲスイドウ</t>
    </rPh>
    <rPh sb="4" eb="7">
      <t>シヨウリョウ</t>
    </rPh>
    <rPh sb="9" eb="10">
      <t>エン</t>
    </rPh>
    <phoneticPr fontId="2"/>
  </si>
  <si>
    <t>合　　計
（円）</t>
    <rPh sb="0" eb="1">
      <t>ゴウ</t>
    </rPh>
    <rPh sb="3" eb="4">
      <t>ケイ</t>
    </rPh>
    <rPh sb="7" eb="8">
      <t>エン</t>
    </rPh>
    <phoneticPr fontId="2"/>
  </si>
  <si>
    <t>《 料 金 表 》</t>
    <rPh sb="2" eb="3">
      <t>リョウ</t>
    </rPh>
    <rPh sb="4" eb="5">
      <t>キン</t>
    </rPh>
    <rPh sb="6" eb="7">
      <t>ヒョウ</t>
    </rPh>
    <phoneticPr fontId="2"/>
  </si>
  <si>
    <t>下水道使用料</t>
    <rPh sb="0" eb="3">
      <t>ゲスイドウ</t>
    </rPh>
    <rPh sb="3" eb="6">
      <t>シヨウリョウ</t>
    </rPh>
    <phoneticPr fontId="2"/>
  </si>
  <si>
    <t>（2ヶ月）</t>
    <rPh sb="3" eb="4">
      <t>ゲツ</t>
    </rPh>
    <phoneticPr fontId="2"/>
  </si>
  <si>
    <t>使　用　水　量</t>
    <rPh sb="0" eb="1">
      <t>ツカ</t>
    </rPh>
    <rPh sb="2" eb="3">
      <t>ヨウ</t>
    </rPh>
    <rPh sb="4" eb="5">
      <t>ミズ</t>
    </rPh>
    <rPh sb="6" eb="7">
      <t>リョウ</t>
    </rPh>
    <phoneticPr fontId="2"/>
  </si>
  <si>
    <t>区分水量</t>
    <rPh sb="0" eb="2">
      <t>クブン</t>
    </rPh>
    <rPh sb="2" eb="4">
      <t>スイリョウ</t>
    </rPh>
    <phoneticPr fontId="2"/>
  </si>
  <si>
    <t>基本料金</t>
    <rPh sb="0" eb="2">
      <t>キホン</t>
    </rPh>
    <rPh sb="2" eb="4">
      <t>リョウキン</t>
    </rPh>
    <phoneticPr fontId="2"/>
  </si>
  <si>
    <r>
      <t>円／</t>
    </r>
    <r>
      <rPr>
        <sz val="12"/>
        <rFont val="Arial"/>
        <family val="2"/>
      </rPr>
      <t>㎥</t>
    </r>
    <rPh sb="0" eb="1">
      <t>エン</t>
    </rPh>
    <phoneticPr fontId="2"/>
  </si>
  <si>
    <r>
      <t>㎥</t>
    </r>
    <r>
      <rPr>
        <sz val="12"/>
        <rFont val="HG丸ｺﾞｼｯｸM-PRO"/>
        <family val="3"/>
        <charset val="128"/>
      </rPr>
      <t>＜Ａ≦</t>
    </r>
    <phoneticPr fontId="2"/>
  </si>
  <si>
    <t>㎥</t>
    <phoneticPr fontId="2"/>
  </si>
  <si>
    <r>
      <t>㎥</t>
    </r>
    <r>
      <rPr>
        <sz val="12"/>
        <rFont val="HG丸ｺﾞｼｯｸM-PRO"/>
        <family val="3"/>
        <charset val="128"/>
      </rPr>
      <t>＜Ａ</t>
    </r>
    <phoneticPr fontId="2"/>
  </si>
  <si>
    <t>水道使用料</t>
    <rPh sb="0" eb="2">
      <t>スイドウ</t>
    </rPh>
    <rPh sb="2" eb="5">
      <t>シヨウリョウ</t>
    </rPh>
    <phoneticPr fontId="2"/>
  </si>
  <si>
    <t>水道
料金
（円）</t>
    <rPh sb="0" eb="1">
      <t>ミズ</t>
    </rPh>
    <rPh sb="1" eb="2">
      <t>ミチ</t>
    </rPh>
    <rPh sb="3" eb="4">
      <t>リョウ</t>
    </rPh>
    <rPh sb="4" eb="5">
      <t>キン</t>
    </rPh>
    <rPh sb="7" eb="8">
      <t>エン</t>
    </rPh>
    <phoneticPr fontId="2"/>
  </si>
  <si>
    <t>・下水道使用料（R4.4月改定）　水道料金（R6.4月改定）　</t>
    <phoneticPr fontId="2"/>
  </si>
  <si>
    <t>下 水 道 使 用 料 ・ 水 道 料 金　早 見 表（２か月分：税10%込み）</t>
    <rPh sb="0" eb="1">
      <t>シタ</t>
    </rPh>
    <rPh sb="2" eb="3">
      <t>ミズ</t>
    </rPh>
    <rPh sb="4" eb="5">
      <t>ミチ</t>
    </rPh>
    <rPh sb="6" eb="7">
      <t>ツカ</t>
    </rPh>
    <rPh sb="8" eb="9">
      <t>ヨウ</t>
    </rPh>
    <rPh sb="10" eb="11">
      <t>リョウ</t>
    </rPh>
    <rPh sb="14" eb="15">
      <t>ミズ</t>
    </rPh>
    <rPh sb="16" eb="17">
      <t>ミチ</t>
    </rPh>
    <rPh sb="18" eb="19">
      <t>リョウ</t>
    </rPh>
    <rPh sb="20" eb="21">
      <t>カネ</t>
    </rPh>
    <rPh sb="22" eb="23">
      <t>ハヤ</t>
    </rPh>
    <rPh sb="24" eb="25">
      <t>ミ</t>
    </rPh>
    <rPh sb="26" eb="27">
      <t>ヒョウ</t>
    </rPh>
    <phoneticPr fontId="2"/>
  </si>
  <si>
    <t>量水器口径</t>
    <rPh sb="0" eb="3">
      <t>リョウスイキ</t>
    </rPh>
    <rPh sb="3" eb="5">
      <t>コウケイ</t>
    </rPh>
    <phoneticPr fontId="2"/>
  </si>
  <si>
    <t>mm</t>
    <phoneticPr fontId="2"/>
  </si>
  <si>
    <t>水道料金（R6.4月使用分～）</t>
    <rPh sb="0" eb="2">
      <t>スイドウ</t>
    </rPh>
    <rPh sb="2" eb="4">
      <t>リョウキン</t>
    </rPh>
    <rPh sb="9" eb="10">
      <t>ガツ</t>
    </rPh>
    <rPh sb="10" eb="12">
      <t>シヨウ</t>
    </rPh>
    <rPh sb="12" eb="13">
      <t>ブン</t>
    </rPh>
    <phoneticPr fontId="2"/>
  </si>
  <si>
    <t>基本料金</t>
    <phoneticPr fontId="12"/>
  </si>
  <si>
    <t>口径(mm)</t>
    <phoneticPr fontId="2"/>
  </si>
  <si>
    <t>１か月</t>
    <rPh sb="2" eb="3">
      <t>ゲツ</t>
    </rPh>
    <phoneticPr fontId="12"/>
  </si>
  <si>
    <t>２か月</t>
    <rPh sb="2" eb="3">
      <t>ゲツ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</si>
</sst>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2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0" fillId="2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76" fontId="10" fillId="3" borderId="24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176" fontId="3" fillId="3" borderId="22" xfId="0" applyNumberFormat="1" applyFont="1" applyFill="1" applyBorder="1" applyAlignment="1">
      <alignment vertical="center"/>
    </xf>
    <xf numFmtId="176" fontId="10" fillId="3" borderId="2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176" fontId="10" fillId="3" borderId="26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176" fontId="10" fillId="3" borderId="29" xfId="0" applyNumberFormat="1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38" fontId="3" fillId="0" borderId="6" xfId="3" applyFont="1" applyBorder="1" applyAlignment="1">
      <alignment horizontal="center" vertical="center" shrinkToFit="1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>
      <alignment vertical="center"/>
    </xf>
    <xf numFmtId="38" fontId="3" fillId="0" borderId="6" xfId="3" applyFont="1" applyFill="1" applyBorder="1">
      <alignment vertical="center"/>
    </xf>
    <xf numFmtId="38" fontId="3" fillId="0" borderId="6" xfId="3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38" fontId="3" fillId="0" borderId="40" xfId="3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0" xfId="3" applyFont="1" applyBorder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41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38" fontId="3" fillId="0" borderId="6" xfId="3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歳入歳出見積書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abSelected="1" zoomScale="70" zoomScaleNormal="70" workbookViewId="0">
      <selection activeCell="I10" sqref="I10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16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thickBot="1" x14ac:dyDescent="0.25">
      <c r="A3" s="5" t="s">
        <v>15</v>
      </c>
      <c r="F3" s="1" t="s">
        <v>17</v>
      </c>
      <c r="G3" s="84">
        <v>13</v>
      </c>
      <c r="H3" s="1" t="s">
        <v>18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0.25" customHeight="1" thickBot="1" x14ac:dyDescent="0.25">
      <c r="A5" s="19">
        <v>0</v>
      </c>
      <c r="B5" s="14">
        <f>IF(A5&gt;$L$13,ROUNDDOWN(((A5-$L$13)*$Q$13+SUM($P$8*$Q$8,$P$9*$Q$9,$P$10*$Q$10,$P$11*$Q$11,$P$12*$Q$12,$Q$7))*1.1,-1),IF(A5&gt;$L$12,ROUNDDOWN(((A5-$L$12)*$Q$12+SUM($P$8*$Q$8,$P$9*$Q$9,$P$10*$Q$10,$P$11*$Q$11,$Q$7))*1.1,-1),IF(A5&gt;$L$11,ROUNDDOWN(((A5-$L$11)*$Q$11+SUM($P$8*$Q$8,$P$9*$Q$9,$P$10*$Q$10,$Q$7))*1.1,-1),IF(A5&gt;$L$10,ROUNDDOWN(((A5-$L$10)*$Q$10+SUM($P$8*$Q$8,$P$9*$Q$9,$Q$7))*1.1,-1),IF(A5&gt;$L$9,ROUNDDOWN(((A5-$L$9)*$Q$9+$P$8*$Q$8+$Q$7)*1.1,-1),ROUNDDOWN((A5*$Q$8+$Q$7)*1.1,-1))))))</f>
        <v>1320</v>
      </c>
      <c r="C5" s="15">
        <f t="shared" ref="C5" si="0">IF(A5&gt;$L$23,ROUNDDOWN(((A5-$L$23)*$Q$23+SUM($P$22*$Q$22,$P$21*$Q$21,$P$20*$Q$20,$P$19*$Q$19,$P$18*$Q$18,$Q$17))*1.1,-1),IF(A5&gt;$L$22,ROUNDDOWN(((A5-$L$22)*$Q$22+SUM($P$21*$Q$21,$P$20*$Q$20,$P$19*$Q$19,$P$18*$Q$18,$Q$17))*1.1,-1),IF(A5&gt;$L$21,ROUNDDOWN(((A5-$L$21)*$Q$21+SUM($P$20*$Q$20,$P$19*$Q$19,$P$18*$Q$18,$Q$17))*1.1,-1),IF(A5&gt;$L$20,ROUNDDOWN(((A5-$L$20)*$Q$20+SUM($P$19*$Q$19,$P$18*$Q$18,$Q$17))*1.1,-1),IF(A5&gt;$L$19,ROUNDDOWN(((A5-$L$19)*$Q$19+SUM($P$18*$Q$18,$Q$17))*1.1,-1),ROUNDDOWN((A5*$Q$18+$Q$17)*1.1,-1))))))</f>
        <v>1320</v>
      </c>
      <c r="D5" s="20">
        <f t="shared" ref="D5" si="1">SUM(B5:C5)</f>
        <v>2640</v>
      </c>
      <c r="E5" s="16">
        <v>51</v>
      </c>
      <c r="F5" s="14">
        <f t="shared" ref="F5:F36" si="2">IF(E5&gt;$L$13,ROUNDDOWN(((E5-$L$13)*$Q$13+SUM($P$8*$Q$8,$P$9*$Q$9,$P$10*$Q$10,$P$11*$Q$11,$P$12*$Q$12,$Q$7))*1.1,-1),IF(E5&gt;$L$12,ROUNDDOWN(((E5-$L$12)*$Q$12+SUM($P$8*$Q$8,$P$9*$Q$9,$P$10*$Q$10,$P$11*$Q$11,$Q$7))*1.1,-1),IF(E5&gt;$L$11,ROUNDDOWN(((E5-$L$11)*$Q$11+SUM($P$8*$Q$8,$P$9*$Q$9,$P$10*$Q$10,$Q$7))*1.1,-1),IF(E5&gt;$L$10,ROUNDDOWN(((E5-$L$10)*$Q$10+SUM($P$8*$Q$8,$P$9*$Q$9,$Q$7))*1.1,-1),IF(E5&gt;$L$9,ROUNDDOWN(((E5-$L$9)*$Q$9+$P$8*$Q$8+$Q$7)*1.1,-1),ROUNDDOWN((E5*$Q$8+$Q$7)*1.1,-1))))))</f>
        <v>9290</v>
      </c>
      <c r="G5" s="15">
        <f t="shared" ref="G5:G36" si="3">IF(E5&gt;$L$23,ROUNDDOWN(((E5-$L$23)*$Q$23+SUM($P$22*$Q$22,$P$21*$Q$21,$P$20*$Q$20,$P$19*$Q$19,$P$18*$Q$18,$Q$17))*1.1,-1),IF(E5&gt;$L$22,ROUNDDOWN(((E5-$L$22)*$Q$22+SUM($P$21*$Q$21,$P$20*$Q$20,$P$19*$Q$19,$P$18*$Q$18,$Q$17))*1.1,-1),IF(E5&gt;$L$21,ROUNDDOWN(((E5-$L$21)*$Q$21+SUM($P$20*$Q$20,$P$19*$Q$19,$P$18*$Q$18,$Q$17))*1.1,-1),IF(E5&gt;$L$20,ROUNDDOWN(((E5-$L$20)*$Q$20+SUM($P$19*$Q$19,$P$18*$Q$18,$Q$17))*1.1,-1),IF(E5&gt;$L$19,ROUNDDOWN(((E5-$L$19)*$Q$19+SUM($P$18*$Q$18,$Q$17))*1.1,-1),ROUNDDOWN(($P$18*$Q$18+$Q$17)*1.1,-1))))))</f>
        <v>7810</v>
      </c>
      <c r="H5" s="17">
        <f t="shared" ref="H5:H36" si="4">SUM(F5:G5)</f>
        <v>17100</v>
      </c>
      <c r="I5" s="18"/>
      <c r="J5" s="18"/>
      <c r="L5" s="1" t="s">
        <v>4</v>
      </c>
      <c r="R5" s="6" t="s">
        <v>5</v>
      </c>
    </row>
    <row r="6" spans="1:18" ht="20.25" customHeight="1" thickBot="1" x14ac:dyDescent="0.25">
      <c r="A6" s="19">
        <v>1</v>
      </c>
      <c r="B6" s="14">
        <f>IF(A6&gt;$L$13,ROUNDDOWN(((A6-$L$13)*$Q$13+SUM($P$8*$Q$8,$P$9*$Q$9,$P$10*$Q$10,$P$11*$Q$11,$P$12*$Q$12,$Q$7))*1.1,-1),IF(A6&gt;$L$12,ROUNDDOWN(((A6-$L$12)*$Q$12+SUM($P$8*$Q$8,$P$9*$Q$9,$P$10*$Q$10,$P$11*$Q$11,$Q$7))*1.1,-1),IF(A6&gt;$L$11,ROUNDDOWN(((A6-$L$11)*$Q$11+SUM($P$8*$Q$8,$P$9*$Q$9,$P$10*$Q$10,$Q$7))*1.1,-1),IF(A6&gt;$L$10,ROUNDDOWN(((A6-$L$10)*$Q$10+SUM($P$8*$Q$8,$P$9*$Q$9,$Q$7))*1.1,-1),IF(A6&gt;$L$9,ROUNDDOWN(((A6-$L$9)*$Q$9+$P$8*$Q$8+$Q$7)*1.1,-1),ROUNDDOWN((A6*$Q$8+$Q$7)*1.1,-1))))))</f>
        <v>1410</v>
      </c>
      <c r="C6" s="15">
        <f t="shared" ref="C6:C24" si="5">IF(A6&gt;$L$23,ROUNDDOWN(((A6-$L$23)*$Q$23+SUM($P$22*$Q$22,$P$21*$Q$21,$P$20*$Q$20,$P$19*$Q$19,$P$18*$Q$18,$Q$17))*1.1,-1),IF(A6&gt;$L$22,ROUNDDOWN(((A6-$L$22)*$Q$22+SUM($P$21*$Q$21,$P$20*$Q$20,$P$19*$Q$19,$P$18*$Q$18,$Q$17))*1.1,-1),IF(A6&gt;$L$21,ROUNDDOWN(((A6-$L$21)*$Q$21+SUM($P$20*$Q$20,$P$19*$Q$19,$P$18*$Q$18,$Q$17))*1.1,-1),IF(A6&gt;$L$20,ROUNDDOWN(((A6-$L$20)*$Q$20+SUM($P$19*$Q$19,$P$18*$Q$18,$Q$17))*1.1,-1),IF(A6&gt;$L$19,ROUNDDOWN(((A6-$L$19)*$Q$19+SUM($P$18*$Q$18,$Q$17))*1.1,-1),ROUNDDOWN((A6*$Q$18+$Q$17)*1.1,-1))))))</f>
        <v>1400</v>
      </c>
      <c r="D6" s="20">
        <f t="shared" ref="D6:D36" si="6">SUM(B6:C6)</f>
        <v>2810</v>
      </c>
      <c r="E6" s="21">
        <v>52</v>
      </c>
      <c r="F6" s="14">
        <f t="shared" si="2"/>
        <v>9490</v>
      </c>
      <c r="G6" s="14">
        <f t="shared" si="3"/>
        <v>7990</v>
      </c>
      <c r="H6" s="22">
        <f t="shared" si="4"/>
        <v>17480</v>
      </c>
      <c r="I6" s="18"/>
      <c r="J6" s="18"/>
      <c r="L6" s="98" t="s">
        <v>6</v>
      </c>
      <c r="M6" s="99"/>
      <c r="N6" s="99"/>
      <c r="O6" s="100"/>
      <c r="P6" s="23" t="s">
        <v>7</v>
      </c>
      <c r="Q6" s="96" t="s">
        <v>4</v>
      </c>
      <c r="R6" s="97"/>
    </row>
    <row r="7" spans="1:18" ht="20.25" customHeight="1" x14ac:dyDescent="0.2">
      <c r="A7" s="19">
        <v>2</v>
      </c>
      <c r="B7" s="14">
        <f t="shared" ref="B7:B37" si="7">IF(A7&gt;$L$13,ROUNDDOWN(((A7-$L$13)*$Q$13+SUM($P$8*$Q$8,$P$9*$Q$9,$P$10*$Q$10,$P$11*$Q$11,$P$12*$Q$12,$Q$7))*1.1,-1),IF(A7&gt;$L$12,ROUNDDOWN(((A7-$L$12)*$Q$12+SUM($P$8*$Q$8,$P$9*$Q$9,$P$10*$Q$10,$P$11*$Q$11,$Q$7))*1.1,-1),IF(A7&gt;$L$11,ROUNDDOWN(((A7-$L$11)*$Q$11+SUM($P$8*$Q$8,$P$9*$Q$9,$P$10*$Q$10,$Q$7))*1.1,-1),IF(A7&gt;$L$10,ROUNDDOWN(((A7-$L$10)*$Q$10+SUM($P$8*$Q$8,$P$9*$Q$9,$Q$7))*1.1,-1),IF(A7&gt;$L$9,ROUNDDOWN(((A7-$L$9)*$Q$9+$P$8*$Q$8+$Q$7)*1.1,-1),ROUNDDOWN((A7*$Q$8+$Q$7)*1.1,-1))))))</f>
        <v>1510</v>
      </c>
      <c r="C7" s="15">
        <f t="shared" si="5"/>
        <v>1480</v>
      </c>
      <c r="D7" s="20">
        <f t="shared" si="6"/>
        <v>2990</v>
      </c>
      <c r="E7" s="21">
        <v>53</v>
      </c>
      <c r="F7" s="14">
        <f t="shared" si="2"/>
        <v>9700</v>
      </c>
      <c r="G7" s="14">
        <f t="shared" si="3"/>
        <v>8180</v>
      </c>
      <c r="H7" s="22">
        <f t="shared" si="4"/>
        <v>17880</v>
      </c>
      <c r="I7" s="18"/>
      <c r="J7" s="18"/>
      <c r="L7" s="24"/>
      <c r="M7" s="25" t="s">
        <v>8</v>
      </c>
      <c r="N7" s="26"/>
      <c r="O7" s="27"/>
      <c r="P7" s="28"/>
      <c r="Q7" s="29">
        <v>1200</v>
      </c>
      <c r="R7" s="30" t="s">
        <v>9</v>
      </c>
    </row>
    <row r="8" spans="1:18" ht="20.25" customHeight="1" x14ac:dyDescent="0.2">
      <c r="A8" s="19">
        <v>3</v>
      </c>
      <c r="B8" s="14">
        <f t="shared" si="7"/>
        <v>1600</v>
      </c>
      <c r="C8" s="15">
        <f t="shared" si="5"/>
        <v>1570</v>
      </c>
      <c r="D8" s="20">
        <f t="shared" si="6"/>
        <v>3170</v>
      </c>
      <c r="E8" s="21">
        <v>54</v>
      </c>
      <c r="F8" s="14">
        <f t="shared" si="2"/>
        <v>9910</v>
      </c>
      <c r="G8" s="14">
        <f t="shared" si="3"/>
        <v>8360</v>
      </c>
      <c r="H8" s="22">
        <f t="shared" si="4"/>
        <v>18270</v>
      </c>
      <c r="I8" s="18"/>
      <c r="J8" s="18"/>
      <c r="L8" s="31">
        <v>1</v>
      </c>
      <c r="M8" s="32" t="s">
        <v>10</v>
      </c>
      <c r="N8" s="26">
        <v>20</v>
      </c>
      <c r="O8" s="27" t="s">
        <v>11</v>
      </c>
      <c r="P8" s="28">
        <v>20</v>
      </c>
      <c r="Q8" s="29">
        <v>87</v>
      </c>
      <c r="R8" s="33" t="s">
        <v>9</v>
      </c>
    </row>
    <row r="9" spans="1:18" ht="20.25" customHeight="1" x14ac:dyDescent="0.2">
      <c r="A9" s="19">
        <v>4</v>
      </c>
      <c r="B9" s="14">
        <f t="shared" si="7"/>
        <v>1700</v>
      </c>
      <c r="C9" s="15">
        <f t="shared" si="5"/>
        <v>1650</v>
      </c>
      <c r="D9" s="20">
        <f t="shared" si="6"/>
        <v>3350</v>
      </c>
      <c r="E9" s="21">
        <v>55</v>
      </c>
      <c r="F9" s="14">
        <f t="shared" si="2"/>
        <v>10120</v>
      </c>
      <c r="G9" s="14">
        <f t="shared" si="3"/>
        <v>8540</v>
      </c>
      <c r="H9" s="22">
        <f t="shared" si="4"/>
        <v>18660</v>
      </c>
      <c r="I9" s="18"/>
      <c r="J9" s="18"/>
      <c r="L9" s="34">
        <v>20</v>
      </c>
      <c r="M9" s="32" t="s">
        <v>10</v>
      </c>
      <c r="N9" s="35">
        <v>40</v>
      </c>
      <c r="O9" s="27" t="s">
        <v>11</v>
      </c>
      <c r="P9" s="36">
        <f>N9-L9</f>
        <v>20</v>
      </c>
      <c r="Q9" s="37">
        <v>172</v>
      </c>
      <c r="R9" s="33" t="s">
        <v>9</v>
      </c>
    </row>
    <row r="10" spans="1:18" ht="20.25" customHeight="1" x14ac:dyDescent="0.2">
      <c r="A10" s="19">
        <v>5</v>
      </c>
      <c r="B10" s="14">
        <f t="shared" si="7"/>
        <v>1790</v>
      </c>
      <c r="C10" s="15">
        <f t="shared" si="5"/>
        <v>1730</v>
      </c>
      <c r="D10" s="20">
        <f t="shared" si="6"/>
        <v>3520</v>
      </c>
      <c r="E10" s="21">
        <v>56</v>
      </c>
      <c r="F10" s="14">
        <f t="shared" si="2"/>
        <v>10320</v>
      </c>
      <c r="G10" s="14">
        <f t="shared" si="3"/>
        <v>8720</v>
      </c>
      <c r="H10" s="22">
        <f t="shared" si="4"/>
        <v>19040</v>
      </c>
      <c r="I10" s="18"/>
      <c r="J10" s="18"/>
      <c r="L10" s="34">
        <v>40</v>
      </c>
      <c r="M10" s="32" t="s">
        <v>10</v>
      </c>
      <c r="N10" s="35">
        <v>60</v>
      </c>
      <c r="O10" s="27" t="s">
        <v>11</v>
      </c>
      <c r="P10" s="36">
        <f>N10-L10</f>
        <v>20</v>
      </c>
      <c r="Q10" s="37">
        <v>188</v>
      </c>
      <c r="R10" s="33" t="s">
        <v>9</v>
      </c>
    </row>
    <row r="11" spans="1:18" ht="20.25" customHeight="1" x14ac:dyDescent="0.2">
      <c r="A11" s="19">
        <v>6</v>
      </c>
      <c r="B11" s="14">
        <f t="shared" si="7"/>
        <v>1890</v>
      </c>
      <c r="C11" s="15">
        <f t="shared" si="5"/>
        <v>1820</v>
      </c>
      <c r="D11" s="20">
        <f t="shared" si="6"/>
        <v>3710</v>
      </c>
      <c r="E11" s="21">
        <v>57</v>
      </c>
      <c r="F11" s="14">
        <f t="shared" si="2"/>
        <v>10530</v>
      </c>
      <c r="G11" s="14">
        <f t="shared" si="3"/>
        <v>8910</v>
      </c>
      <c r="H11" s="22">
        <f t="shared" si="4"/>
        <v>19440</v>
      </c>
      <c r="I11" s="18"/>
      <c r="J11" s="18"/>
      <c r="L11" s="34">
        <v>60</v>
      </c>
      <c r="M11" s="32" t="s">
        <v>10</v>
      </c>
      <c r="N11" s="35">
        <v>100</v>
      </c>
      <c r="O11" s="27" t="s">
        <v>11</v>
      </c>
      <c r="P11" s="36">
        <f>N11-L11</f>
        <v>40</v>
      </c>
      <c r="Q11" s="37">
        <v>218</v>
      </c>
      <c r="R11" s="33" t="s">
        <v>9</v>
      </c>
    </row>
    <row r="12" spans="1:18" ht="20.25" customHeight="1" x14ac:dyDescent="0.2">
      <c r="A12" s="19">
        <v>7</v>
      </c>
      <c r="B12" s="14">
        <f t="shared" si="7"/>
        <v>1980</v>
      </c>
      <c r="C12" s="15">
        <f t="shared" si="5"/>
        <v>1900</v>
      </c>
      <c r="D12" s="20">
        <f t="shared" si="6"/>
        <v>3880</v>
      </c>
      <c r="E12" s="21">
        <v>58</v>
      </c>
      <c r="F12" s="14">
        <f t="shared" si="2"/>
        <v>10740</v>
      </c>
      <c r="G12" s="14">
        <f t="shared" si="3"/>
        <v>9090</v>
      </c>
      <c r="H12" s="22">
        <f t="shared" si="4"/>
        <v>19830</v>
      </c>
      <c r="I12" s="18"/>
      <c r="J12" s="18"/>
      <c r="L12" s="34">
        <v>100</v>
      </c>
      <c r="M12" s="32" t="s">
        <v>10</v>
      </c>
      <c r="N12" s="35">
        <v>200</v>
      </c>
      <c r="O12" s="27" t="s">
        <v>11</v>
      </c>
      <c r="P12" s="36">
        <f>N12-L12</f>
        <v>100</v>
      </c>
      <c r="Q12" s="37">
        <v>235</v>
      </c>
      <c r="R12" s="33" t="s">
        <v>9</v>
      </c>
    </row>
    <row r="13" spans="1:18" ht="20.25" customHeight="1" thickBot="1" x14ac:dyDescent="0.25">
      <c r="A13" s="19">
        <v>8</v>
      </c>
      <c r="B13" s="14">
        <f t="shared" si="7"/>
        <v>2080</v>
      </c>
      <c r="C13" s="15">
        <f t="shared" si="5"/>
        <v>1980</v>
      </c>
      <c r="D13" s="20">
        <f t="shared" si="6"/>
        <v>4060</v>
      </c>
      <c r="E13" s="21">
        <v>59</v>
      </c>
      <c r="F13" s="14">
        <f t="shared" si="2"/>
        <v>10940</v>
      </c>
      <c r="G13" s="14">
        <f t="shared" si="3"/>
        <v>9270</v>
      </c>
      <c r="H13" s="22">
        <f t="shared" si="4"/>
        <v>20210</v>
      </c>
      <c r="I13" s="18"/>
      <c r="J13" s="18"/>
      <c r="L13" s="38">
        <v>200</v>
      </c>
      <c r="M13" s="39" t="s">
        <v>12</v>
      </c>
      <c r="N13" s="40"/>
      <c r="O13" s="41"/>
      <c r="P13" s="42"/>
      <c r="Q13" s="43">
        <v>253</v>
      </c>
      <c r="R13" s="44" t="s">
        <v>9</v>
      </c>
    </row>
    <row r="14" spans="1:18" ht="20.25" customHeight="1" x14ac:dyDescent="0.2">
      <c r="A14" s="19">
        <v>9</v>
      </c>
      <c r="B14" s="14">
        <f t="shared" si="7"/>
        <v>2180</v>
      </c>
      <c r="C14" s="15">
        <f t="shared" si="5"/>
        <v>2070</v>
      </c>
      <c r="D14" s="20">
        <f t="shared" si="6"/>
        <v>4250</v>
      </c>
      <c r="E14" s="21">
        <v>60</v>
      </c>
      <c r="F14" s="14">
        <f t="shared" si="2"/>
        <v>11150</v>
      </c>
      <c r="G14" s="14">
        <f t="shared" si="3"/>
        <v>9460</v>
      </c>
      <c r="H14" s="22">
        <f t="shared" si="4"/>
        <v>20610</v>
      </c>
      <c r="I14" s="18"/>
      <c r="J14" s="18"/>
    </row>
    <row r="15" spans="1:18" ht="20.25" customHeight="1" thickBot="1" x14ac:dyDescent="0.25">
      <c r="A15" s="19">
        <v>10</v>
      </c>
      <c r="B15" s="14">
        <f t="shared" si="7"/>
        <v>2270</v>
      </c>
      <c r="C15" s="15">
        <f t="shared" si="5"/>
        <v>2150</v>
      </c>
      <c r="D15" s="20">
        <f t="shared" si="6"/>
        <v>4420</v>
      </c>
      <c r="E15" s="21">
        <v>61</v>
      </c>
      <c r="F15" s="14">
        <f t="shared" si="2"/>
        <v>11390</v>
      </c>
      <c r="G15" s="14">
        <f t="shared" si="3"/>
        <v>9700</v>
      </c>
      <c r="H15" s="22">
        <f t="shared" si="4"/>
        <v>21090</v>
      </c>
      <c r="I15" s="18"/>
      <c r="J15" s="18"/>
      <c r="L15" s="1" t="s">
        <v>19</v>
      </c>
      <c r="R15" s="6" t="s">
        <v>5</v>
      </c>
    </row>
    <row r="16" spans="1:18" ht="20.25" customHeight="1" thickBot="1" x14ac:dyDescent="0.25">
      <c r="A16" s="19">
        <v>11</v>
      </c>
      <c r="B16" s="14">
        <f t="shared" si="7"/>
        <v>2370</v>
      </c>
      <c r="C16" s="15">
        <f t="shared" si="5"/>
        <v>2230</v>
      </c>
      <c r="D16" s="20">
        <f t="shared" si="6"/>
        <v>4600</v>
      </c>
      <c r="E16" s="21">
        <v>62</v>
      </c>
      <c r="F16" s="14">
        <f t="shared" si="2"/>
        <v>11630</v>
      </c>
      <c r="G16" s="14">
        <f t="shared" si="3"/>
        <v>9950</v>
      </c>
      <c r="H16" s="22">
        <f t="shared" si="4"/>
        <v>21580</v>
      </c>
      <c r="I16" s="18"/>
      <c r="J16" s="18"/>
      <c r="L16" s="89" t="s">
        <v>6</v>
      </c>
      <c r="M16" s="90"/>
      <c r="N16" s="90"/>
      <c r="O16" s="91"/>
      <c r="P16" s="50" t="s">
        <v>7</v>
      </c>
      <c r="Q16" s="92" t="s">
        <v>13</v>
      </c>
      <c r="R16" s="93"/>
    </row>
    <row r="17" spans="1:18" ht="20.25" customHeight="1" x14ac:dyDescent="0.2">
      <c r="A17" s="19">
        <v>12</v>
      </c>
      <c r="B17" s="14">
        <f t="shared" si="7"/>
        <v>2460</v>
      </c>
      <c r="C17" s="15">
        <f t="shared" si="5"/>
        <v>2320</v>
      </c>
      <c r="D17" s="20">
        <f t="shared" si="6"/>
        <v>4780</v>
      </c>
      <c r="E17" s="21">
        <v>63</v>
      </c>
      <c r="F17" s="14">
        <f t="shared" si="2"/>
        <v>11870</v>
      </c>
      <c r="G17" s="14">
        <f t="shared" si="3"/>
        <v>10190</v>
      </c>
      <c r="H17" s="22">
        <f t="shared" si="4"/>
        <v>22060</v>
      </c>
      <c r="I17" s="18"/>
      <c r="J17" s="18"/>
      <c r="L17" s="51"/>
      <c r="M17" s="52"/>
      <c r="N17" s="53"/>
      <c r="O17" s="54"/>
      <c r="P17" s="55"/>
      <c r="Q17" s="72">
        <f>VLOOKUP(G3,L27:N28,3,FALSE)</f>
        <v>1200</v>
      </c>
      <c r="R17" s="56" t="s">
        <v>9</v>
      </c>
    </row>
    <row r="18" spans="1:18" ht="20.25" customHeight="1" x14ac:dyDescent="0.2">
      <c r="A18" s="19">
        <v>13</v>
      </c>
      <c r="B18" s="14">
        <f t="shared" si="7"/>
        <v>2560</v>
      </c>
      <c r="C18" s="15">
        <f t="shared" si="5"/>
        <v>2400</v>
      </c>
      <c r="D18" s="20">
        <f t="shared" si="6"/>
        <v>4960</v>
      </c>
      <c r="E18" s="21">
        <v>64</v>
      </c>
      <c r="F18" s="14">
        <f t="shared" si="2"/>
        <v>12110</v>
      </c>
      <c r="G18" s="14">
        <f t="shared" si="3"/>
        <v>10440</v>
      </c>
      <c r="H18" s="22">
        <f t="shared" si="4"/>
        <v>22550</v>
      </c>
      <c r="I18" s="18"/>
      <c r="J18" s="18"/>
      <c r="L18" s="57">
        <v>1</v>
      </c>
      <c r="M18" s="58" t="s">
        <v>10</v>
      </c>
      <c r="N18" s="59">
        <v>20</v>
      </c>
      <c r="O18" s="60" t="s">
        <v>11</v>
      </c>
      <c r="P18" s="61">
        <f>N18-L18+1</f>
        <v>20</v>
      </c>
      <c r="Q18" s="62">
        <v>76</v>
      </c>
      <c r="R18" s="63" t="s">
        <v>9</v>
      </c>
    </row>
    <row r="19" spans="1:18" ht="20.25" customHeight="1" x14ac:dyDescent="0.2">
      <c r="A19" s="19">
        <v>14</v>
      </c>
      <c r="B19" s="14">
        <f t="shared" si="7"/>
        <v>2650</v>
      </c>
      <c r="C19" s="15">
        <f t="shared" si="5"/>
        <v>2490</v>
      </c>
      <c r="D19" s="20">
        <f t="shared" si="6"/>
        <v>5140</v>
      </c>
      <c r="E19" s="21">
        <v>65</v>
      </c>
      <c r="F19" s="14">
        <f t="shared" si="2"/>
        <v>12350</v>
      </c>
      <c r="G19" s="14">
        <f t="shared" si="3"/>
        <v>10690</v>
      </c>
      <c r="H19" s="22">
        <f t="shared" si="4"/>
        <v>23040</v>
      </c>
      <c r="I19" s="18"/>
      <c r="J19" s="18"/>
      <c r="L19" s="57">
        <v>20</v>
      </c>
      <c r="M19" s="58" t="s">
        <v>10</v>
      </c>
      <c r="N19" s="64">
        <v>40</v>
      </c>
      <c r="O19" s="60" t="s">
        <v>11</v>
      </c>
      <c r="P19" s="61">
        <f>N19-L19</f>
        <v>20</v>
      </c>
      <c r="Q19" s="62">
        <v>128</v>
      </c>
      <c r="R19" s="63" t="s">
        <v>9</v>
      </c>
    </row>
    <row r="20" spans="1:18" ht="20.25" customHeight="1" x14ac:dyDescent="0.2">
      <c r="A20" s="19">
        <v>15</v>
      </c>
      <c r="B20" s="14">
        <f t="shared" si="7"/>
        <v>2750</v>
      </c>
      <c r="C20" s="15">
        <f t="shared" si="5"/>
        <v>2570</v>
      </c>
      <c r="D20" s="20">
        <f t="shared" si="6"/>
        <v>5320</v>
      </c>
      <c r="E20" s="21">
        <v>66</v>
      </c>
      <c r="F20" s="14">
        <f t="shared" si="2"/>
        <v>12590</v>
      </c>
      <c r="G20" s="14">
        <f t="shared" si="3"/>
        <v>10930</v>
      </c>
      <c r="H20" s="22">
        <f t="shared" si="4"/>
        <v>23520</v>
      </c>
      <c r="I20" s="18"/>
      <c r="J20" s="18"/>
      <c r="L20" s="57">
        <v>40</v>
      </c>
      <c r="M20" s="58" t="s">
        <v>10</v>
      </c>
      <c r="N20" s="64">
        <v>60</v>
      </c>
      <c r="O20" s="60" t="s">
        <v>11</v>
      </c>
      <c r="P20" s="61">
        <f>N20-L20</f>
        <v>20</v>
      </c>
      <c r="Q20" s="62">
        <v>166</v>
      </c>
      <c r="R20" s="63" t="s">
        <v>9</v>
      </c>
    </row>
    <row r="21" spans="1:18" ht="20.25" customHeight="1" x14ac:dyDescent="0.2">
      <c r="A21" s="19">
        <v>16</v>
      </c>
      <c r="B21" s="14">
        <f t="shared" si="7"/>
        <v>2850</v>
      </c>
      <c r="C21" s="15">
        <f t="shared" si="5"/>
        <v>2650</v>
      </c>
      <c r="D21" s="20">
        <f t="shared" si="6"/>
        <v>5500</v>
      </c>
      <c r="E21" s="21">
        <v>67</v>
      </c>
      <c r="F21" s="14">
        <f t="shared" si="2"/>
        <v>12830</v>
      </c>
      <c r="G21" s="14">
        <f t="shared" si="3"/>
        <v>11180</v>
      </c>
      <c r="H21" s="22">
        <f t="shared" si="4"/>
        <v>24010</v>
      </c>
      <c r="I21" s="18"/>
      <c r="J21" s="18"/>
      <c r="L21" s="57">
        <v>60</v>
      </c>
      <c r="M21" s="58" t="s">
        <v>10</v>
      </c>
      <c r="N21" s="64">
        <v>80</v>
      </c>
      <c r="O21" s="60" t="s">
        <v>11</v>
      </c>
      <c r="P21" s="61">
        <f>N21-L21</f>
        <v>20</v>
      </c>
      <c r="Q21" s="62">
        <v>224</v>
      </c>
      <c r="R21" s="63" t="s">
        <v>9</v>
      </c>
    </row>
    <row r="22" spans="1:18" ht="20.25" customHeight="1" x14ac:dyDescent="0.2">
      <c r="A22" s="19">
        <v>17</v>
      </c>
      <c r="B22" s="14">
        <f t="shared" si="7"/>
        <v>2940</v>
      </c>
      <c r="C22" s="15">
        <f t="shared" si="5"/>
        <v>2740</v>
      </c>
      <c r="D22" s="20">
        <f t="shared" si="6"/>
        <v>5680</v>
      </c>
      <c r="E22" s="21">
        <v>68</v>
      </c>
      <c r="F22" s="14">
        <f t="shared" si="2"/>
        <v>13070</v>
      </c>
      <c r="G22" s="14">
        <f t="shared" si="3"/>
        <v>11430</v>
      </c>
      <c r="H22" s="22">
        <f t="shared" si="4"/>
        <v>24500</v>
      </c>
      <c r="I22" s="18"/>
      <c r="J22" s="18"/>
      <c r="L22" s="57">
        <v>80</v>
      </c>
      <c r="M22" s="58" t="s">
        <v>10</v>
      </c>
      <c r="N22" s="64">
        <v>100</v>
      </c>
      <c r="O22" s="60" t="s">
        <v>11</v>
      </c>
      <c r="P22" s="61">
        <f>N22-L22</f>
        <v>20</v>
      </c>
      <c r="Q22" s="62">
        <v>241</v>
      </c>
      <c r="R22" s="63" t="s">
        <v>9</v>
      </c>
    </row>
    <row r="23" spans="1:18" ht="20.25" customHeight="1" thickBot="1" x14ac:dyDescent="0.25">
      <c r="A23" s="19">
        <v>18</v>
      </c>
      <c r="B23" s="14">
        <f t="shared" si="7"/>
        <v>3040</v>
      </c>
      <c r="C23" s="15">
        <f t="shared" si="5"/>
        <v>2820</v>
      </c>
      <c r="D23" s="20">
        <f t="shared" si="6"/>
        <v>5860</v>
      </c>
      <c r="E23" s="21">
        <v>69</v>
      </c>
      <c r="F23" s="14">
        <f t="shared" si="2"/>
        <v>13310</v>
      </c>
      <c r="G23" s="14">
        <f t="shared" si="3"/>
        <v>11670</v>
      </c>
      <c r="H23" s="22">
        <f t="shared" si="4"/>
        <v>24980</v>
      </c>
      <c r="I23" s="18"/>
      <c r="J23" s="18"/>
      <c r="L23" s="65">
        <v>100</v>
      </c>
      <c r="M23" s="66" t="s">
        <v>12</v>
      </c>
      <c r="N23" s="67"/>
      <c r="O23" s="68"/>
      <c r="P23" s="69"/>
      <c r="Q23" s="70">
        <v>295</v>
      </c>
      <c r="R23" s="71" t="s">
        <v>9</v>
      </c>
    </row>
    <row r="24" spans="1:18" ht="20.25" customHeight="1" x14ac:dyDescent="0.2">
      <c r="A24" s="19">
        <v>19</v>
      </c>
      <c r="B24" s="14">
        <f t="shared" si="7"/>
        <v>3130</v>
      </c>
      <c r="C24" s="15">
        <f t="shared" si="5"/>
        <v>2900</v>
      </c>
      <c r="D24" s="20">
        <f t="shared" si="6"/>
        <v>6030</v>
      </c>
      <c r="E24" s="21">
        <v>70</v>
      </c>
      <c r="F24" s="14">
        <f t="shared" si="2"/>
        <v>13550</v>
      </c>
      <c r="G24" s="14">
        <f t="shared" si="3"/>
        <v>11920</v>
      </c>
      <c r="H24" s="22">
        <f t="shared" si="4"/>
        <v>25470</v>
      </c>
      <c r="I24" s="18"/>
      <c r="J24" s="18"/>
    </row>
    <row r="25" spans="1:18" ht="20.25" customHeight="1" x14ac:dyDescent="0.2">
      <c r="A25" s="19">
        <v>20</v>
      </c>
      <c r="B25" s="14">
        <f t="shared" si="7"/>
        <v>3230</v>
      </c>
      <c r="C25" s="14">
        <f t="shared" ref="C25:C55" si="8">IF(A25&gt;$L$23,ROUNDDOWN(((A25-$L$23)*$Q$23+SUM($P$22*$Q$22,$P$21*$Q$21,$P$20*$Q$20,$P$19*$Q$19,$P$18*$Q$18,$Q$17))*1.1,-1),IF(A25&gt;$L$22,ROUNDDOWN(((A25-$L$22)*$Q$22+SUM($P$21*$Q$21,$P$20*$Q$20,$P$19*$Q$19,$P$18*$Q$18,$Q$17))*1.1,-1),IF(A25&gt;$L$21,ROUNDDOWN(((A25-$L$21)*$Q$21+SUM($P$20*$Q$20,$P$19*$Q$19,$P$18*$Q$18,$Q$17))*1.1,-1),IF(A25&gt;$L$20,ROUNDDOWN(((A25-$L$20)*$Q$20+SUM($P$19*$Q$19,$P$18*$Q$18,$Q$17))*1.1,-1),IF(A25&gt;$L$19,ROUNDDOWN(((A25-$L$19)*$Q$19+SUM($P$18*$Q$18,$Q$17))*1.1,-1),ROUNDDOWN(($P$18*$Q$18+$Q$17)*1.1,-1))))))</f>
        <v>2990</v>
      </c>
      <c r="D25" s="20">
        <f t="shared" si="6"/>
        <v>6220</v>
      </c>
      <c r="E25" s="21">
        <v>71</v>
      </c>
      <c r="F25" s="14">
        <f t="shared" si="2"/>
        <v>13790</v>
      </c>
      <c r="G25" s="14">
        <f t="shared" si="3"/>
        <v>12170</v>
      </c>
      <c r="H25" s="22">
        <f t="shared" si="4"/>
        <v>25960</v>
      </c>
      <c r="I25" s="18"/>
      <c r="J25" s="18"/>
      <c r="L25" s="88" t="s">
        <v>20</v>
      </c>
      <c r="M25" s="88"/>
      <c r="N25" s="88"/>
    </row>
    <row r="26" spans="1:18" ht="20.25" customHeight="1" x14ac:dyDescent="0.2">
      <c r="A26" s="19">
        <v>21</v>
      </c>
      <c r="B26" s="14">
        <f t="shared" si="7"/>
        <v>3420</v>
      </c>
      <c r="C26" s="14">
        <f t="shared" si="8"/>
        <v>3130</v>
      </c>
      <c r="D26" s="20">
        <f t="shared" si="6"/>
        <v>6550</v>
      </c>
      <c r="E26" s="21">
        <v>72</v>
      </c>
      <c r="F26" s="14">
        <f t="shared" si="2"/>
        <v>14030</v>
      </c>
      <c r="G26" s="14">
        <f t="shared" si="3"/>
        <v>12410</v>
      </c>
      <c r="H26" s="22">
        <f t="shared" si="4"/>
        <v>26440</v>
      </c>
      <c r="I26" s="18"/>
      <c r="J26" s="18"/>
      <c r="L26" s="75" t="s">
        <v>21</v>
      </c>
      <c r="M26" s="76" t="s">
        <v>22</v>
      </c>
      <c r="N26" s="76" t="s">
        <v>23</v>
      </c>
    </row>
    <row r="27" spans="1:18" ht="20.25" customHeight="1" x14ac:dyDescent="0.2">
      <c r="A27" s="19">
        <v>22</v>
      </c>
      <c r="B27" s="14">
        <f t="shared" si="7"/>
        <v>3610</v>
      </c>
      <c r="C27" s="14">
        <f t="shared" si="8"/>
        <v>3270</v>
      </c>
      <c r="D27" s="20">
        <f t="shared" si="6"/>
        <v>6880</v>
      </c>
      <c r="E27" s="21">
        <v>73</v>
      </c>
      <c r="F27" s="14">
        <f t="shared" si="2"/>
        <v>14270</v>
      </c>
      <c r="G27" s="14">
        <f t="shared" si="3"/>
        <v>12660</v>
      </c>
      <c r="H27" s="22">
        <f t="shared" si="4"/>
        <v>26930</v>
      </c>
      <c r="I27" s="18"/>
      <c r="J27" s="18"/>
      <c r="L27" s="77">
        <v>13</v>
      </c>
      <c r="M27" s="78">
        <v>600</v>
      </c>
      <c r="N27" s="79">
        <f>+M27*2</f>
        <v>1200</v>
      </c>
    </row>
    <row r="28" spans="1:18" ht="20.25" customHeight="1" x14ac:dyDescent="0.2">
      <c r="A28" s="19">
        <v>23</v>
      </c>
      <c r="B28" s="14">
        <f t="shared" si="7"/>
        <v>3800</v>
      </c>
      <c r="C28" s="14">
        <f t="shared" si="8"/>
        <v>3410</v>
      </c>
      <c r="D28" s="20">
        <f t="shared" si="6"/>
        <v>7210</v>
      </c>
      <c r="E28" s="21">
        <v>74</v>
      </c>
      <c r="F28" s="14">
        <f t="shared" si="2"/>
        <v>14510</v>
      </c>
      <c r="G28" s="14">
        <f t="shared" si="3"/>
        <v>12900</v>
      </c>
      <c r="H28" s="22">
        <f t="shared" si="4"/>
        <v>27410</v>
      </c>
      <c r="I28" s="18"/>
      <c r="J28" s="18"/>
      <c r="L28" s="77">
        <v>20</v>
      </c>
      <c r="M28" s="78">
        <v>800</v>
      </c>
      <c r="N28" s="79">
        <f t="shared" ref="N28" si="9">+M28*2</f>
        <v>1600</v>
      </c>
    </row>
    <row r="29" spans="1:18" ht="20.25" customHeight="1" x14ac:dyDescent="0.2">
      <c r="A29" s="19">
        <v>24</v>
      </c>
      <c r="B29" s="14">
        <f t="shared" si="7"/>
        <v>3990</v>
      </c>
      <c r="C29" s="14">
        <f t="shared" si="8"/>
        <v>3550</v>
      </c>
      <c r="D29" s="20">
        <f t="shared" si="6"/>
        <v>7540</v>
      </c>
      <c r="E29" s="21">
        <v>75</v>
      </c>
      <c r="F29" s="14">
        <f t="shared" si="2"/>
        <v>14750</v>
      </c>
      <c r="G29" s="14">
        <f t="shared" si="3"/>
        <v>13150</v>
      </c>
      <c r="H29" s="22">
        <f t="shared" si="4"/>
        <v>27900</v>
      </c>
      <c r="I29" s="18"/>
      <c r="J29" s="18"/>
      <c r="L29" s="80"/>
      <c r="M29" s="80"/>
      <c r="N29" s="81"/>
    </row>
    <row r="30" spans="1:18" ht="20.25" customHeight="1" x14ac:dyDescent="0.2">
      <c r="A30" s="19">
        <v>25</v>
      </c>
      <c r="B30" s="14">
        <f t="shared" si="7"/>
        <v>4180</v>
      </c>
      <c r="C30" s="14">
        <f t="shared" si="8"/>
        <v>3690</v>
      </c>
      <c r="D30" s="20">
        <f t="shared" si="6"/>
        <v>7870</v>
      </c>
      <c r="E30" s="21">
        <v>76</v>
      </c>
      <c r="F30" s="14">
        <f t="shared" si="2"/>
        <v>14990</v>
      </c>
      <c r="G30" s="14">
        <f t="shared" si="3"/>
        <v>13400</v>
      </c>
      <c r="H30" s="22">
        <f t="shared" si="4"/>
        <v>28390</v>
      </c>
      <c r="I30" s="18"/>
      <c r="J30" s="18"/>
      <c r="L30" s="82"/>
      <c r="M30" s="82"/>
      <c r="N30" s="83"/>
    </row>
    <row r="31" spans="1:18" ht="20.25" customHeight="1" x14ac:dyDescent="0.2">
      <c r="A31" s="19">
        <v>26</v>
      </c>
      <c r="B31" s="14">
        <f t="shared" si="7"/>
        <v>4360</v>
      </c>
      <c r="C31" s="14">
        <f t="shared" si="8"/>
        <v>3830</v>
      </c>
      <c r="D31" s="20">
        <f t="shared" si="6"/>
        <v>8190</v>
      </c>
      <c r="E31" s="21">
        <v>77</v>
      </c>
      <c r="F31" s="14">
        <f t="shared" si="2"/>
        <v>15230</v>
      </c>
      <c r="G31" s="14">
        <f t="shared" si="3"/>
        <v>13640</v>
      </c>
      <c r="H31" s="22">
        <f t="shared" si="4"/>
        <v>28870</v>
      </c>
      <c r="I31" s="18"/>
      <c r="J31" s="18"/>
      <c r="L31" s="82"/>
      <c r="M31" s="82"/>
      <c r="N31" s="83"/>
    </row>
    <row r="32" spans="1:18" ht="20.25" customHeight="1" x14ac:dyDescent="0.2">
      <c r="A32" s="19">
        <v>27</v>
      </c>
      <c r="B32" s="14">
        <f t="shared" si="7"/>
        <v>4550</v>
      </c>
      <c r="C32" s="14">
        <f t="shared" si="8"/>
        <v>3970</v>
      </c>
      <c r="D32" s="20">
        <f t="shared" si="6"/>
        <v>8520</v>
      </c>
      <c r="E32" s="21">
        <v>78</v>
      </c>
      <c r="F32" s="14">
        <f t="shared" si="2"/>
        <v>15470</v>
      </c>
      <c r="G32" s="14">
        <f t="shared" si="3"/>
        <v>13890</v>
      </c>
      <c r="H32" s="22">
        <f t="shared" si="4"/>
        <v>29360</v>
      </c>
      <c r="I32" s="18"/>
      <c r="J32" s="18"/>
      <c r="L32" s="82"/>
      <c r="M32" s="82"/>
      <c r="N32" s="82"/>
    </row>
    <row r="33" spans="1:10" ht="20.25" customHeight="1" x14ac:dyDescent="0.2">
      <c r="A33" s="19">
        <v>28</v>
      </c>
      <c r="B33" s="14">
        <f t="shared" si="7"/>
        <v>4740</v>
      </c>
      <c r="C33" s="14">
        <f t="shared" si="8"/>
        <v>4110</v>
      </c>
      <c r="D33" s="20">
        <f t="shared" si="6"/>
        <v>8850</v>
      </c>
      <c r="E33" s="21">
        <v>79</v>
      </c>
      <c r="F33" s="14">
        <f t="shared" si="2"/>
        <v>15710</v>
      </c>
      <c r="G33" s="14">
        <f t="shared" si="3"/>
        <v>14140</v>
      </c>
      <c r="H33" s="22">
        <f t="shared" si="4"/>
        <v>29850</v>
      </c>
      <c r="I33" s="18"/>
      <c r="J33" s="18"/>
    </row>
    <row r="34" spans="1:10" ht="20.25" customHeight="1" x14ac:dyDescent="0.2">
      <c r="A34" s="19">
        <v>29</v>
      </c>
      <c r="B34" s="14">
        <f t="shared" si="7"/>
        <v>4930</v>
      </c>
      <c r="C34" s="14">
        <f t="shared" si="8"/>
        <v>4250</v>
      </c>
      <c r="D34" s="20">
        <f t="shared" si="6"/>
        <v>9180</v>
      </c>
      <c r="E34" s="21">
        <v>80</v>
      </c>
      <c r="F34" s="14">
        <f t="shared" si="2"/>
        <v>15950</v>
      </c>
      <c r="G34" s="14">
        <f t="shared" si="3"/>
        <v>14380</v>
      </c>
      <c r="H34" s="22">
        <f t="shared" si="4"/>
        <v>30330</v>
      </c>
      <c r="I34" s="18"/>
      <c r="J34" s="18"/>
    </row>
    <row r="35" spans="1:10" ht="20.25" customHeight="1" x14ac:dyDescent="0.2">
      <c r="A35" s="19">
        <v>30</v>
      </c>
      <c r="B35" s="14">
        <f t="shared" si="7"/>
        <v>5120</v>
      </c>
      <c r="C35" s="14">
        <f t="shared" si="8"/>
        <v>4400</v>
      </c>
      <c r="D35" s="20">
        <f t="shared" si="6"/>
        <v>9520</v>
      </c>
      <c r="E35" s="21">
        <v>81</v>
      </c>
      <c r="F35" s="14">
        <f t="shared" si="2"/>
        <v>16180</v>
      </c>
      <c r="G35" s="14">
        <f t="shared" si="3"/>
        <v>14650</v>
      </c>
      <c r="H35" s="22">
        <f t="shared" si="4"/>
        <v>30830</v>
      </c>
      <c r="I35" s="18"/>
      <c r="J35" s="18"/>
    </row>
    <row r="36" spans="1:10" ht="20.25" customHeight="1" x14ac:dyDescent="0.2">
      <c r="A36" s="19">
        <v>31</v>
      </c>
      <c r="B36" s="14">
        <f t="shared" si="7"/>
        <v>5310</v>
      </c>
      <c r="C36" s="14">
        <f t="shared" si="8"/>
        <v>4540</v>
      </c>
      <c r="D36" s="20">
        <f t="shared" si="6"/>
        <v>9850</v>
      </c>
      <c r="E36" s="21">
        <v>82</v>
      </c>
      <c r="F36" s="14">
        <f t="shared" si="2"/>
        <v>16420</v>
      </c>
      <c r="G36" s="14">
        <f t="shared" si="3"/>
        <v>14910</v>
      </c>
      <c r="H36" s="22">
        <f t="shared" si="4"/>
        <v>31330</v>
      </c>
      <c r="I36" s="18"/>
      <c r="J36" s="18"/>
    </row>
    <row r="37" spans="1:10" ht="20.25" customHeight="1" x14ac:dyDescent="0.2">
      <c r="A37" s="19">
        <v>32</v>
      </c>
      <c r="B37" s="14">
        <f t="shared" si="7"/>
        <v>5500</v>
      </c>
      <c r="C37" s="14">
        <f t="shared" si="8"/>
        <v>4680</v>
      </c>
      <c r="D37" s="20">
        <f t="shared" ref="D37:D55" si="10">SUM(B37:C37)</f>
        <v>10180</v>
      </c>
      <c r="E37" s="21">
        <v>83</v>
      </c>
      <c r="F37" s="14">
        <f t="shared" ref="F37:F54" si="11">IF(E37&gt;$L$13,ROUNDDOWN(((E37-$L$13)*$Q$13+SUM($P$8*$Q$8,$P$9*$Q$9,$P$10*$Q$10,$P$11*$Q$11,$P$12*$Q$12,$Q$7))*1.1,-1),IF(E37&gt;$L$12,ROUNDDOWN(((E37-$L$12)*$Q$12+SUM($P$8*$Q$8,$P$9*$Q$9,$P$10*$Q$10,$P$11*$Q$11,$Q$7))*1.1,-1),IF(E37&gt;$L$11,ROUNDDOWN(((E37-$L$11)*$Q$11+SUM($P$8*$Q$8,$P$9*$Q$9,$P$10*$Q$10,$Q$7))*1.1,-1),IF(E37&gt;$L$10,ROUNDDOWN(((E37-$L$10)*$Q$10+SUM($P$8*$Q$8,$P$9*$Q$9,$Q$7))*1.1,-1),IF(E37&gt;$L$9,ROUNDDOWN(((E37-$L$9)*$Q$9+$P$8*$Q$8+$Q$7)*1.1,-1),ROUNDDOWN((E37*$Q$8+$Q$7)*1.1,-1))))))</f>
        <v>16660</v>
      </c>
      <c r="G37" s="14">
        <f t="shared" ref="G37:G54" si="12">IF(E37&gt;$L$23,ROUNDDOWN(((E37-$L$23)*$Q$23+SUM($P$22*$Q$22,$P$21*$Q$21,$P$20*$Q$20,$P$19*$Q$19,$P$18*$Q$18,$Q$17))*1.1,-1),IF(E37&gt;$L$22,ROUNDDOWN(((E37-$L$22)*$Q$22+SUM($P$21*$Q$21,$P$20*$Q$20,$P$19*$Q$19,$P$18*$Q$18,$Q$17))*1.1,-1),IF(E37&gt;$L$21,ROUNDDOWN(((E37-$L$21)*$Q$21+SUM($P$20*$Q$20,$P$19*$Q$19,$P$18*$Q$18,$Q$17))*1.1,-1),IF(E37&gt;$L$20,ROUNDDOWN(((E37-$L$20)*$Q$20+SUM($P$19*$Q$19,$P$18*$Q$18,$Q$17))*1.1,-1),IF(E37&gt;$L$19,ROUNDDOWN(((E37-$L$19)*$Q$19+SUM($P$18*$Q$18,$Q$17))*1.1,-1),ROUNDDOWN(($P$18*$Q$18+$Q$17)*1.1,-1))))))</f>
        <v>15180</v>
      </c>
      <c r="H37" s="22">
        <f t="shared" ref="H37:H54" si="13">SUM(F37:G37)</f>
        <v>31840</v>
      </c>
      <c r="I37" s="18"/>
      <c r="J37" s="18"/>
    </row>
    <row r="38" spans="1:10" ht="20.25" customHeight="1" x14ac:dyDescent="0.2">
      <c r="A38" s="19">
        <v>33</v>
      </c>
      <c r="B38" s="14">
        <f t="shared" ref="B38:B55" si="14">IF(A38&gt;$L$13,ROUNDDOWN(((A38-$L$13)*$Q$13+SUM($P$8*$Q$8,$P$9*$Q$9,$P$10*$Q$10,$P$11*$Q$11,$P$12*$Q$12,$Q$7))*1.1,-1),IF(A38&gt;$L$12,ROUNDDOWN(((A38-$L$12)*$Q$12+SUM($P$8*$Q$8,$P$9*$Q$9,$P$10*$Q$10,$P$11*$Q$11,$Q$7))*1.1,-1),IF(A38&gt;$L$11,ROUNDDOWN(((A38-$L$11)*$Q$11+SUM($P$8*$Q$8,$P$9*$Q$9,$P$10*$Q$10,$Q$7))*1.1,-1),IF(A38&gt;$L$10,ROUNDDOWN(((A38-$L$10)*$Q$10+SUM($P$8*$Q$8,$P$9*$Q$9,$Q$7))*1.1,-1),IF(A38&gt;$L$9,ROUNDDOWN(((A38-$L$9)*$Q$9+$P$8*$Q$8+$Q$7)*1.1,-1),ROUNDDOWN((A38*$Q$8+$Q$7)*1.1,-1))))))</f>
        <v>5690</v>
      </c>
      <c r="C38" s="14">
        <f t="shared" si="8"/>
        <v>4820</v>
      </c>
      <c r="D38" s="20">
        <f t="shared" si="10"/>
        <v>10510</v>
      </c>
      <c r="E38" s="21">
        <v>84</v>
      </c>
      <c r="F38" s="14">
        <f t="shared" si="11"/>
        <v>16900</v>
      </c>
      <c r="G38" s="14">
        <f t="shared" si="12"/>
        <v>15440</v>
      </c>
      <c r="H38" s="22">
        <f t="shared" si="13"/>
        <v>32340</v>
      </c>
      <c r="I38" s="18"/>
      <c r="J38" s="18"/>
    </row>
    <row r="39" spans="1:10" ht="20.25" customHeight="1" x14ac:dyDescent="0.2">
      <c r="A39" s="19">
        <v>34</v>
      </c>
      <c r="B39" s="14">
        <f t="shared" si="14"/>
        <v>5880</v>
      </c>
      <c r="C39" s="14">
        <f t="shared" si="8"/>
        <v>4960</v>
      </c>
      <c r="D39" s="20">
        <f t="shared" si="10"/>
        <v>10840</v>
      </c>
      <c r="E39" s="21">
        <v>85</v>
      </c>
      <c r="F39" s="14">
        <f t="shared" si="11"/>
        <v>17140</v>
      </c>
      <c r="G39" s="14">
        <f t="shared" si="12"/>
        <v>15710</v>
      </c>
      <c r="H39" s="22">
        <f t="shared" si="13"/>
        <v>32850</v>
      </c>
      <c r="I39" s="18"/>
      <c r="J39" s="18"/>
    </row>
    <row r="40" spans="1:10" ht="20.25" customHeight="1" x14ac:dyDescent="0.2">
      <c r="A40" s="19">
        <v>35</v>
      </c>
      <c r="B40" s="14">
        <f t="shared" si="14"/>
        <v>6070</v>
      </c>
      <c r="C40" s="14">
        <f t="shared" si="8"/>
        <v>5100</v>
      </c>
      <c r="D40" s="20">
        <f t="shared" si="10"/>
        <v>11170</v>
      </c>
      <c r="E40" s="21">
        <v>86</v>
      </c>
      <c r="F40" s="14">
        <f t="shared" si="11"/>
        <v>17380</v>
      </c>
      <c r="G40" s="14">
        <f t="shared" si="12"/>
        <v>15970</v>
      </c>
      <c r="H40" s="22">
        <f t="shared" si="13"/>
        <v>33350</v>
      </c>
      <c r="I40" s="18"/>
      <c r="J40" s="18"/>
    </row>
    <row r="41" spans="1:10" ht="20.25" customHeight="1" x14ac:dyDescent="0.2">
      <c r="A41" s="19">
        <v>36</v>
      </c>
      <c r="B41" s="14">
        <f t="shared" si="14"/>
        <v>6260</v>
      </c>
      <c r="C41" s="14">
        <f t="shared" si="8"/>
        <v>5240</v>
      </c>
      <c r="D41" s="20">
        <f t="shared" si="10"/>
        <v>11500</v>
      </c>
      <c r="E41" s="21">
        <v>87</v>
      </c>
      <c r="F41" s="14">
        <f t="shared" si="11"/>
        <v>17620</v>
      </c>
      <c r="G41" s="14">
        <f t="shared" si="12"/>
        <v>16240</v>
      </c>
      <c r="H41" s="22">
        <f t="shared" si="13"/>
        <v>33860</v>
      </c>
      <c r="I41" s="18"/>
      <c r="J41" s="18"/>
    </row>
    <row r="42" spans="1:10" ht="20.25" customHeight="1" x14ac:dyDescent="0.2">
      <c r="A42" s="19">
        <v>37</v>
      </c>
      <c r="B42" s="14">
        <f t="shared" si="14"/>
        <v>6450</v>
      </c>
      <c r="C42" s="14">
        <f t="shared" si="8"/>
        <v>5380</v>
      </c>
      <c r="D42" s="20">
        <f t="shared" si="10"/>
        <v>11830</v>
      </c>
      <c r="E42" s="21">
        <v>88</v>
      </c>
      <c r="F42" s="14">
        <f t="shared" si="11"/>
        <v>17860</v>
      </c>
      <c r="G42" s="14">
        <f t="shared" si="12"/>
        <v>16500</v>
      </c>
      <c r="H42" s="22">
        <f t="shared" si="13"/>
        <v>34360</v>
      </c>
      <c r="I42" s="18"/>
      <c r="J42" s="18"/>
    </row>
    <row r="43" spans="1:10" ht="20.25" customHeight="1" x14ac:dyDescent="0.2">
      <c r="A43" s="19">
        <v>38</v>
      </c>
      <c r="B43" s="14">
        <f t="shared" si="14"/>
        <v>6630</v>
      </c>
      <c r="C43" s="14">
        <f t="shared" si="8"/>
        <v>5520</v>
      </c>
      <c r="D43" s="20">
        <f t="shared" si="10"/>
        <v>12150</v>
      </c>
      <c r="E43" s="21">
        <v>89</v>
      </c>
      <c r="F43" s="14">
        <f t="shared" si="11"/>
        <v>18100</v>
      </c>
      <c r="G43" s="14">
        <f t="shared" si="12"/>
        <v>16770</v>
      </c>
      <c r="H43" s="22">
        <f t="shared" si="13"/>
        <v>34870</v>
      </c>
      <c r="I43" s="18"/>
      <c r="J43" s="18"/>
    </row>
    <row r="44" spans="1:10" ht="20.25" customHeight="1" x14ac:dyDescent="0.2">
      <c r="A44" s="19">
        <v>39</v>
      </c>
      <c r="B44" s="14">
        <f t="shared" si="14"/>
        <v>6820</v>
      </c>
      <c r="C44" s="14">
        <f t="shared" si="8"/>
        <v>5660</v>
      </c>
      <c r="D44" s="20">
        <f t="shared" si="10"/>
        <v>12480</v>
      </c>
      <c r="E44" s="21">
        <v>90</v>
      </c>
      <c r="F44" s="14">
        <f t="shared" si="11"/>
        <v>18340</v>
      </c>
      <c r="G44" s="14">
        <f t="shared" si="12"/>
        <v>17030</v>
      </c>
      <c r="H44" s="22">
        <f t="shared" si="13"/>
        <v>35370</v>
      </c>
      <c r="I44" s="18"/>
      <c r="J44" s="18"/>
    </row>
    <row r="45" spans="1:10" ht="20.25" customHeight="1" x14ac:dyDescent="0.2">
      <c r="A45" s="19">
        <v>40</v>
      </c>
      <c r="B45" s="14">
        <f t="shared" si="14"/>
        <v>7010</v>
      </c>
      <c r="C45" s="14">
        <f t="shared" si="8"/>
        <v>5800</v>
      </c>
      <c r="D45" s="20">
        <f t="shared" si="10"/>
        <v>12810</v>
      </c>
      <c r="E45" s="21">
        <v>91</v>
      </c>
      <c r="F45" s="14">
        <f t="shared" si="11"/>
        <v>18580</v>
      </c>
      <c r="G45" s="14">
        <f t="shared" si="12"/>
        <v>17300</v>
      </c>
      <c r="H45" s="22">
        <f t="shared" si="13"/>
        <v>35880</v>
      </c>
      <c r="I45" s="18"/>
      <c r="J45" s="18"/>
    </row>
    <row r="46" spans="1:10" ht="20.25" customHeight="1" x14ac:dyDescent="0.2">
      <c r="A46" s="19">
        <v>41</v>
      </c>
      <c r="B46" s="14">
        <f t="shared" si="14"/>
        <v>7220</v>
      </c>
      <c r="C46" s="14">
        <f t="shared" si="8"/>
        <v>5990</v>
      </c>
      <c r="D46" s="20">
        <f t="shared" si="10"/>
        <v>13210</v>
      </c>
      <c r="E46" s="21">
        <v>92</v>
      </c>
      <c r="F46" s="14">
        <f t="shared" si="11"/>
        <v>18820</v>
      </c>
      <c r="G46" s="14">
        <f t="shared" si="12"/>
        <v>17560</v>
      </c>
      <c r="H46" s="22">
        <f t="shared" si="13"/>
        <v>36380</v>
      </c>
      <c r="I46" s="18"/>
      <c r="J46" s="18"/>
    </row>
    <row r="47" spans="1:10" ht="20.25" customHeight="1" x14ac:dyDescent="0.2">
      <c r="A47" s="19">
        <v>42</v>
      </c>
      <c r="B47" s="14">
        <f t="shared" si="14"/>
        <v>7430</v>
      </c>
      <c r="C47" s="14">
        <f t="shared" si="8"/>
        <v>6170</v>
      </c>
      <c r="D47" s="20">
        <f t="shared" si="10"/>
        <v>13600</v>
      </c>
      <c r="E47" s="21">
        <v>93</v>
      </c>
      <c r="F47" s="14">
        <f t="shared" si="11"/>
        <v>19060</v>
      </c>
      <c r="G47" s="14">
        <f t="shared" si="12"/>
        <v>17830</v>
      </c>
      <c r="H47" s="22">
        <f t="shared" si="13"/>
        <v>36890</v>
      </c>
      <c r="I47" s="18"/>
      <c r="J47" s="18"/>
    </row>
    <row r="48" spans="1:10" ht="20.25" customHeight="1" x14ac:dyDescent="0.2">
      <c r="A48" s="19">
        <v>43</v>
      </c>
      <c r="B48" s="14">
        <f t="shared" si="14"/>
        <v>7630</v>
      </c>
      <c r="C48" s="14">
        <f t="shared" si="8"/>
        <v>6350</v>
      </c>
      <c r="D48" s="20">
        <f t="shared" si="10"/>
        <v>13980</v>
      </c>
      <c r="E48" s="21">
        <v>94</v>
      </c>
      <c r="F48" s="14">
        <f t="shared" si="11"/>
        <v>19300</v>
      </c>
      <c r="G48" s="14">
        <f t="shared" si="12"/>
        <v>18090</v>
      </c>
      <c r="H48" s="22">
        <f t="shared" si="13"/>
        <v>37390</v>
      </c>
      <c r="I48" s="18"/>
      <c r="J48" s="18"/>
    </row>
    <row r="49" spans="1:10" ht="20.25" customHeight="1" x14ac:dyDescent="0.2">
      <c r="A49" s="19">
        <v>44</v>
      </c>
      <c r="B49" s="14">
        <f t="shared" si="14"/>
        <v>7840</v>
      </c>
      <c r="C49" s="14">
        <f t="shared" si="8"/>
        <v>6530</v>
      </c>
      <c r="D49" s="20">
        <f t="shared" si="10"/>
        <v>14370</v>
      </c>
      <c r="E49" s="21">
        <v>95</v>
      </c>
      <c r="F49" s="14">
        <f t="shared" si="11"/>
        <v>19540</v>
      </c>
      <c r="G49" s="14">
        <f t="shared" si="12"/>
        <v>18360</v>
      </c>
      <c r="H49" s="22">
        <f t="shared" si="13"/>
        <v>37900</v>
      </c>
      <c r="I49" s="18"/>
      <c r="J49" s="18"/>
    </row>
    <row r="50" spans="1:10" ht="20.25" customHeight="1" x14ac:dyDescent="0.2">
      <c r="A50" s="19">
        <v>45</v>
      </c>
      <c r="B50" s="14">
        <f t="shared" si="14"/>
        <v>8050</v>
      </c>
      <c r="C50" s="14">
        <f t="shared" si="8"/>
        <v>6720</v>
      </c>
      <c r="D50" s="20">
        <f t="shared" si="10"/>
        <v>14770</v>
      </c>
      <c r="E50" s="21">
        <v>96</v>
      </c>
      <c r="F50" s="14">
        <f t="shared" si="11"/>
        <v>19780</v>
      </c>
      <c r="G50" s="14">
        <f t="shared" si="12"/>
        <v>18620</v>
      </c>
      <c r="H50" s="22">
        <f t="shared" si="13"/>
        <v>38400</v>
      </c>
      <c r="I50" s="18"/>
      <c r="J50" s="18"/>
    </row>
    <row r="51" spans="1:10" ht="20.25" customHeight="1" x14ac:dyDescent="0.2">
      <c r="A51" s="19">
        <v>46</v>
      </c>
      <c r="B51" s="14">
        <f t="shared" si="14"/>
        <v>8250</v>
      </c>
      <c r="C51" s="14">
        <f t="shared" si="8"/>
        <v>6900</v>
      </c>
      <c r="D51" s="20">
        <f t="shared" si="10"/>
        <v>15150</v>
      </c>
      <c r="E51" s="21">
        <v>97</v>
      </c>
      <c r="F51" s="14">
        <f t="shared" si="11"/>
        <v>20020</v>
      </c>
      <c r="G51" s="14">
        <f t="shared" si="12"/>
        <v>18890</v>
      </c>
      <c r="H51" s="22">
        <f t="shared" si="13"/>
        <v>38910</v>
      </c>
      <c r="I51" s="18"/>
      <c r="J51" s="18"/>
    </row>
    <row r="52" spans="1:10" ht="20.25" customHeight="1" x14ac:dyDescent="0.2">
      <c r="A52" s="19">
        <v>47</v>
      </c>
      <c r="B52" s="14">
        <f t="shared" si="14"/>
        <v>8460</v>
      </c>
      <c r="C52" s="14">
        <f t="shared" si="8"/>
        <v>7080</v>
      </c>
      <c r="D52" s="20">
        <f t="shared" si="10"/>
        <v>15540</v>
      </c>
      <c r="E52" s="21">
        <v>98</v>
      </c>
      <c r="F52" s="14">
        <f t="shared" si="11"/>
        <v>20260</v>
      </c>
      <c r="G52" s="14">
        <f t="shared" si="12"/>
        <v>19150</v>
      </c>
      <c r="H52" s="22">
        <f t="shared" si="13"/>
        <v>39410</v>
      </c>
      <c r="I52" s="18"/>
      <c r="J52" s="18"/>
    </row>
    <row r="53" spans="1:10" ht="20.25" customHeight="1" x14ac:dyDescent="0.2">
      <c r="A53" s="19">
        <v>48</v>
      </c>
      <c r="B53" s="14">
        <f t="shared" si="14"/>
        <v>8670</v>
      </c>
      <c r="C53" s="14">
        <f t="shared" si="8"/>
        <v>7260</v>
      </c>
      <c r="D53" s="20">
        <f t="shared" si="10"/>
        <v>15930</v>
      </c>
      <c r="E53" s="21">
        <v>99</v>
      </c>
      <c r="F53" s="14">
        <f t="shared" si="11"/>
        <v>20500</v>
      </c>
      <c r="G53" s="14">
        <f t="shared" si="12"/>
        <v>19420</v>
      </c>
      <c r="H53" s="22">
        <f t="shared" si="13"/>
        <v>39920</v>
      </c>
      <c r="I53" s="18"/>
      <c r="J53" s="18"/>
    </row>
    <row r="54" spans="1:10" ht="20.25" customHeight="1" x14ac:dyDescent="0.2">
      <c r="A54" s="19">
        <v>49</v>
      </c>
      <c r="B54" s="14">
        <f t="shared" si="14"/>
        <v>8870</v>
      </c>
      <c r="C54" s="14">
        <f t="shared" si="8"/>
        <v>7450</v>
      </c>
      <c r="D54" s="20">
        <f t="shared" si="10"/>
        <v>16320</v>
      </c>
      <c r="E54" s="21">
        <v>100</v>
      </c>
      <c r="F54" s="14">
        <f t="shared" si="11"/>
        <v>20740</v>
      </c>
      <c r="G54" s="14">
        <f t="shared" si="12"/>
        <v>19690</v>
      </c>
      <c r="H54" s="22">
        <f t="shared" si="13"/>
        <v>40430</v>
      </c>
      <c r="I54" s="18"/>
      <c r="J54" s="18"/>
    </row>
    <row r="55" spans="1:10" s="73" customFormat="1" ht="20.25" customHeight="1" thickBot="1" x14ac:dyDescent="0.25">
      <c r="A55" s="45">
        <v>50</v>
      </c>
      <c r="B55" s="46">
        <f t="shared" si="14"/>
        <v>9080</v>
      </c>
      <c r="C55" s="46">
        <f t="shared" si="8"/>
        <v>7630</v>
      </c>
      <c r="D55" s="47">
        <f t="shared" si="10"/>
        <v>16710</v>
      </c>
      <c r="E55" s="85">
        <v>101</v>
      </c>
      <c r="F55" s="86">
        <f t="shared" ref="F55" si="15">IF(E55&gt;$L$13,ROUNDDOWN(((E55-$L$13)*$Q$13+SUM($P$8*$Q$8,$P$9*$Q$9,$P$10*$Q$10,$P$11*$Q$11,$P$12*$Q$12,$Q$7))*1.1,-1),IF(E55&gt;$L$12,ROUNDDOWN(((E55-$L$12)*$Q$12+SUM($P$8*$Q$8,$P$9*$Q$9,$P$10*$Q$10,$P$11*$Q$11,$Q$7))*1.1,-1),IF(E55&gt;$L$11,ROUNDDOWN(((E55-$L$11)*$Q$11+SUM($P$8*$Q$8,$P$9*$Q$9,$P$10*$Q$10,$Q$7))*1.1,-1),IF(E55&gt;$L$10,ROUNDDOWN(((E55-$L$10)*$Q$10+SUM($P$8*$Q$8,$P$9*$Q$9,$Q$7))*1.1,-1),IF(E55&gt;$L$9,ROUNDDOWN(((E55-$L$9)*$Q$9+$P$8*$Q$8+$Q$7)*1.1,-1),ROUNDDOWN((E55*$Q$8+$Q$7)*1.1,-1))))))</f>
        <v>21000</v>
      </c>
      <c r="G55" s="86">
        <f t="shared" ref="G55" si="16">IF(E55&gt;$L$23,ROUNDDOWN(((E55-$L$23)*$Q$23+SUM($P$22*$Q$22,$P$21*$Q$21,$P$20*$Q$20,$P$19*$Q$19,$P$18*$Q$18,$Q$17))*1.1,-1),IF(E55&gt;$L$22,ROUNDDOWN(((E55-$L$22)*$Q$22+SUM($P$21*$Q$21,$P$20*$Q$20,$P$19*$Q$19,$P$18*$Q$18,$Q$17))*1.1,-1),IF(E55&gt;$L$21,ROUNDDOWN(((E55-$L$21)*$Q$21+SUM($P$20*$Q$20,$P$19*$Q$19,$P$18*$Q$18,$Q$17))*1.1,-1),IF(E55&gt;$L$20,ROUNDDOWN(((E55-$L$20)*$Q$20+SUM($P$19*$Q$19,$P$18*$Q$18,$Q$17))*1.1,-1),IF(E55&gt;$L$19,ROUNDDOWN(((E55-$L$19)*$Q$19+SUM($P$18*$Q$18,$Q$17))*1.1,-1),ROUNDDOWN(($P$18*$Q$18+$Q$17)*1.1,-1))))))</f>
        <v>20010</v>
      </c>
      <c r="H55" s="87">
        <f t="shared" ref="H55" si="17">SUM(F55:G55)</f>
        <v>41010</v>
      </c>
    </row>
    <row r="56" spans="1:10" ht="20.25" customHeight="1" x14ac:dyDescent="0.2">
      <c r="A56" s="74"/>
      <c r="B56" s="73"/>
      <c r="C56" s="73"/>
      <c r="D56" s="73"/>
      <c r="E56" s="73"/>
    </row>
  </sheetData>
  <mergeCells count="6">
    <mergeCell ref="L25:N25"/>
    <mergeCell ref="L16:O16"/>
    <mergeCell ref="Q16:R16"/>
    <mergeCell ref="A2:H2"/>
    <mergeCell ref="Q6:R6"/>
    <mergeCell ref="L6:O6"/>
  </mergeCells>
  <phoneticPr fontId="2"/>
  <dataValidations count="3">
    <dataValidation imeMode="hiragana" allowBlank="1" showInputMessage="1" showErrorMessage="1" sqref="L14:L17 N14:N17 P24:Q57 N32:N57 P1:Q6 L29:M57 A3:F3 I1:K57 L1:L7 N1:N7 A1:H2 M27:M28 R1:R57 P14:Q16 L24 N24 O1:O57 M1:M24 A4:H4 A56:H57" xr:uid="{00000000-0002-0000-0000-000000000000}"/>
    <dataValidation imeMode="off" allowBlank="1" showInputMessage="1" showErrorMessage="1" sqref="L8:L13 N8:N13 P7:Q13 N18:N23 P17:Q23 L18:L23 A5:H55" xr:uid="{00000000-0002-0000-0000-000001000000}"/>
    <dataValidation type="list" imeMode="hiragana" allowBlank="1" showInputMessage="1" showErrorMessage="1" sqref="G3" xr:uid="{2FC729AF-B619-4F8C-A7AB-1E5778FE3447}">
      <formula1>$L$27:$L$28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6"/>
  <sheetViews>
    <sheetView topLeftCell="A43" zoomScale="70" zoomScaleNormal="70" workbookViewId="0">
      <selection activeCell="A56" sqref="A56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8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16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thickBot="1" x14ac:dyDescent="0.25">
      <c r="A3" s="5" t="s">
        <v>15</v>
      </c>
      <c r="F3" s="1" t="s">
        <v>17</v>
      </c>
      <c r="G3" s="84">
        <v>13</v>
      </c>
      <c r="H3" s="1" t="s">
        <v>18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0.25" customHeight="1" thickBot="1" x14ac:dyDescent="0.25">
      <c r="A5" s="19">
        <v>101</v>
      </c>
      <c r="B5" s="14">
        <f t="shared" ref="B5:B36" si="0">IF(A5&gt;$L$13,ROUNDDOWN(((A5-$L$13)*$Q$13+SUM($P$8*$Q$8,$P$9*$Q$9,$P$10*$Q$10,$P$11*$Q$11,$P$12*$Q$12,$Q$7))*1.1,-1),IF(A5&gt;$L$12,ROUNDDOWN(((A5-$L$12)*$Q$12+SUM($P$8*$Q$8,$P$9*$Q$9,$P$10*$Q$10,$P$11*$Q$11,$Q$7))*1.1,-1),IF(A5&gt;$L$11,ROUNDDOWN(((A5-$L$11)*$Q$11+SUM($P$8*$Q$8,$P$9*$Q$9,$P$10*$Q$10,$Q$7))*1.1,-1),IF(A5&gt;$L$10,ROUNDDOWN(((A5-$L$10)*$Q$10+SUM($P$8*$Q$8,$P$9*$Q$9,$Q$7))*1.1,-1),IF(A5&gt;$L$9,ROUNDDOWN(((A5-$L$9)*$Q$9+$P$8*$Q$8+$Q$7)*1.1,-1),ROUNDDOWN((A5*$Q$8+$Q$7)*1.1,-1))))))</f>
        <v>21000</v>
      </c>
      <c r="C5" s="15">
        <f t="shared" ref="C5:C23" si="1">IF(A5&gt;$L$23,ROUNDDOWN(((A5-$L$23)*$Q$23+SUM($P$22*$Q$22,$P$21*$Q$21,$P$20*$Q$20,$P$19*$Q$19,$P$18*$Q$18,$Q$17))*1.1,-1),IF(A5&gt;$L$22,ROUNDDOWN(((A5-$L$22)*$Q$22+SUM($P$21*$Q$21,$P$20*$Q$20,$P$19*$Q$19,$P$18*$Q$18,$Q$17))*1.1,-1),IF(A5&gt;$L$21,ROUNDDOWN(((A5-$L$21)*$Q$21+SUM($P$20*$Q$20,$P$19*$Q$19,$P$18*$Q$18,$Q$17))*1.1,-1),IF(A5&gt;$L$20,ROUNDDOWN(((A5-$L$20)*$Q$20+SUM($P$19*$Q$19,$P$18*$Q$18,$Q$17))*1.1,-1),IF(A5&gt;$L$19,ROUNDDOWN(((A5-$L$19)*$Q$19+SUM($P$18*$Q$18,$Q$17))*1.1,-1),ROUNDDOWN((A5*$Q$18+$Q$17)*1.1,-1))))))</f>
        <v>20010</v>
      </c>
      <c r="D5" s="20">
        <f t="shared" ref="D5:D54" si="2">SUM(B5:C5)</f>
        <v>41010</v>
      </c>
      <c r="E5" s="16">
        <f>A54+1</f>
        <v>151</v>
      </c>
      <c r="F5" s="14">
        <f t="shared" ref="F5:F36" si="3">IF(E5&gt;$L$13,ROUNDDOWN(((E5-$L$13)*$Q$13+SUM($P$8*$Q$8,$P$9*$Q$9,$P$10*$Q$10,$P$11*$Q$11,$P$12*$Q$12,$Q$7))*1.1,-1),IF(E5&gt;$L$12,ROUNDDOWN(((E5-$L$12)*$Q$12+SUM($P$8*$Q$8,$P$9*$Q$9,$P$10*$Q$10,$P$11*$Q$11,$Q$7))*1.1,-1),IF(E5&gt;$L$11,ROUNDDOWN(((E5-$L$11)*$Q$11+SUM($P$8*$Q$8,$P$9*$Q$9,$P$10*$Q$10,$Q$7))*1.1,-1),IF(E5&gt;$L$10,ROUNDDOWN(((E5-$L$10)*$Q$10+SUM($P$8*$Q$8,$P$9*$Q$9,$Q$7))*1.1,-1),IF(E5&gt;$L$9,ROUNDDOWN(((E5-$L$9)*$Q$9+$P$8*$Q$8+$Q$7)*1.1,-1),ROUNDDOWN((E5*$Q$8+$Q$7)*1.1,-1))))))</f>
        <v>33920</v>
      </c>
      <c r="G5" s="15">
        <f t="shared" ref="G5:G36" si="4">IF(E5&gt;$L$23,ROUNDDOWN(((E5-$L$23)*$Q$23+SUM($P$22*$Q$22,$P$21*$Q$21,$P$20*$Q$20,$P$19*$Q$19,$P$18*$Q$18,$Q$17))*1.1,-1),IF(E5&gt;$L$22,ROUNDDOWN(((E5-$L$22)*$Q$22+SUM($P$21*$Q$21,$P$20*$Q$20,$P$19*$Q$19,$P$18*$Q$18,$Q$17))*1.1,-1),IF(E5&gt;$L$21,ROUNDDOWN(((E5-$L$21)*$Q$21+SUM($P$20*$Q$20,$P$19*$Q$19,$P$18*$Q$18,$Q$17))*1.1,-1),IF(E5&gt;$L$20,ROUNDDOWN(((E5-$L$20)*$Q$20+SUM($P$19*$Q$19,$P$18*$Q$18,$Q$17))*1.1,-1),IF(E5&gt;$L$19,ROUNDDOWN(((E5-$L$19)*$Q$19+SUM($P$18*$Q$18,$Q$17))*1.1,-1),ROUNDDOWN(($P$18*$Q$18+$Q$17)*1.1,-1))))))</f>
        <v>36230</v>
      </c>
      <c r="H5" s="17">
        <f t="shared" ref="H5:H54" si="5">SUM(F5:G5)</f>
        <v>70150</v>
      </c>
      <c r="I5" s="18"/>
      <c r="J5" s="18"/>
      <c r="L5" s="1" t="s">
        <v>4</v>
      </c>
      <c r="R5" s="6" t="s">
        <v>5</v>
      </c>
    </row>
    <row r="6" spans="1:18" ht="20.25" customHeight="1" thickBot="1" x14ac:dyDescent="0.25">
      <c r="A6" s="19">
        <f>A5+1</f>
        <v>102</v>
      </c>
      <c r="B6" s="14">
        <f t="shared" si="0"/>
        <v>21260</v>
      </c>
      <c r="C6" s="15">
        <f t="shared" si="1"/>
        <v>20330</v>
      </c>
      <c r="D6" s="20">
        <f t="shared" si="2"/>
        <v>41590</v>
      </c>
      <c r="E6" s="21">
        <f>E5+1</f>
        <v>152</v>
      </c>
      <c r="F6" s="14">
        <f t="shared" si="3"/>
        <v>34180</v>
      </c>
      <c r="G6" s="14">
        <f t="shared" si="4"/>
        <v>36560</v>
      </c>
      <c r="H6" s="22">
        <f t="shared" si="5"/>
        <v>70740</v>
      </c>
      <c r="I6" s="18"/>
      <c r="J6" s="18"/>
      <c r="L6" s="98" t="s">
        <v>6</v>
      </c>
      <c r="M6" s="99"/>
      <c r="N6" s="99"/>
      <c r="O6" s="100"/>
      <c r="P6" s="23" t="s">
        <v>7</v>
      </c>
      <c r="Q6" s="96" t="s">
        <v>4</v>
      </c>
      <c r="R6" s="97"/>
    </row>
    <row r="7" spans="1:18" ht="20.25" customHeight="1" x14ac:dyDescent="0.2">
      <c r="A7" s="19">
        <f t="shared" ref="A7:A54" si="6">A6+1</f>
        <v>103</v>
      </c>
      <c r="B7" s="14">
        <f t="shared" si="0"/>
        <v>21520</v>
      </c>
      <c r="C7" s="15">
        <f t="shared" si="1"/>
        <v>20660</v>
      </c>
      <c r="D7" s="20">
        <f t="shared" si="2"/>
        <v>42180</v>
      </c>
      <c r="E7" s="21">
        <f t="shared" ref="E7:E54" si="7">E6+1</f>
        <v>153</v>
      </c>
      <c r="F7" s="14">
        <f t="shared" si="3"/>
        <v>34440</v>
      </c>
      <c r="G7" s="14">
        <f t="shared" si="4"/>
        <v>36880</v>
      </c>
      <c r="H7" s="22">
        <f t="shared" si="5"/>
        <v>71320</v>
      </c>
      <c r="I7" s="18"/>
      <c r="J7" s="18"/>
      <c r="L7" s="24"/>
      <c r="M7" s="25" t="s">
        <v>8</v>
      </c>
      <c r="N7" s="26"/>
      <c r="O7" s="27"/>
      <c r="P7" s="28"/>
      <c r="Q7" s="29">
        <v>1200</v>
      </c>
      <c r="R7" s="30" t="s">
        <v>9</v>
      </c>
    </row>
    <row r="8" spans="1:18" ht="20.25" customHeight="1" x14ac:dyDescent="0.2">
      <c r="A8" s="19">
        <f t="shared" si="6"/>
        <v>104</v>
      </c>
      <c r="B8" s="14">
        <f t="shared" si="0"/>
        <v>21780</v>
      </c>
      <c r="C8" s="15">
        <f t="shared" si="1"/>
        <v>20980</v>
      </c>
      <c r="D8" s="20">
        <f t="shared" si="2"/>
        <v>42760</v>
      </c>
      <c r="E8" s="21">
        <f t="shared" si="7"/>
        <v>154</v>
      </c>
      <c r="F8" s="14">
        <f t="shared" si="3"/>
        <v>34700</v>
      </c>
      <c r="G8" s="14">
        <f t="shared" si="4"/>
        <v>37210</v>
      </c>
      <c r="H8" s="22">
        <f t="shared" si="5"/>
        <v>71910</v>
      </c>
      <c r="I8" s="18"/>
      <c r="J8" s="18"/>
      <c r="L8" s="31">
        <v>1</v>
      </c>
      <c r="M8" s="32" t="s">
        <v>10</v>
      </c>
      <c r="N8" s="26">
        <v>20</v>
      </c>
      <c r="O8" s="27" t="s">
        <v>11</v>
      </c>
      <c r="P8" s="28">
        <v>20</v>
      </c>
      <c r="Q8" s="29">
        <v>87</v>
      </c>
      <c r="R8" s="33" t="s">
        <v>9</v>
      </c>
    </row>
    <row r="9" spans="1:18" ht="20.25" customHeight="1" x14ac:dyDescent="0.2">
      <c r="A9" s="19">
        <f t="shared" si="6"/>
        <v>105</v>
      </c>
      <c r="B9" s="14">
        <f t="shared" si="0"/>
        <v>22030</v>
      </c>
      <c r="C9" s="15">
        <f t="shared" si="1"/>
        <v>21310</v>
      </c>
      <c r="D9" s="20">
        <f t="shared" si="2"/>
        <v>43340</v>
      </c>
      <c r="E9" s="21">
        <f t="shared" si="7"/>
        <v>155</v>
      </c>
      <c r="F9" s="14">
        <f t="shared" si="3"/>
        <v>34960</v>
      </c>
      <c r="G9" s="14">
        <f t="shared" si="4"/>
        <v>37530</v>
      </c>
      <c r="H9" s="22">
        <f t="shared" si="5"/>
        <v>72490</v>
      </c>
      <c r="I9" s="18"/>
      <c r="J9" s="18"/>
      <c r="L9" s="34">
        <v>20</v>
      </c>
      <c r="M9" s="32" t="s">
        <v>10</v>
      </c>
      <c r="N9" s="35">
        <v>40</v>
      </c>
      <c r="O9" s="27" t="s">
        <v>11</v>
      </c>
      <c r="P9" s="36">
        <f>N9-L9</f>
        <v>20</v>
      </c>
      <c r="Q9" s="37">
        <v>172</v>
      </c>
      <c r="R9" s="33" t="s">
        <v>9</v>
      </c>
    </row>
    <row r="10" spans="1:18" ht="20.25" customHeight="1" x14ac:dyDescent="0.2">
      <c r="A10" s="19">
        <f t="shared" si="6"/>
        <v>106</v>
      </c>
      <c r="B10" s="14">
        <f t="shared" si="0"/>
        <v>22290</v>
      </c>
      <c r="C10" s="15">
        <f t="shared" si="1"/>
        <v>21630</v>
      </c>
      <c r="D10" s="20">
        <f t="shared" si="2"/>
        <v>43920</v>
      </c>
      <c r="E10" s="21">
        <f t="shared" si="7"/>
        <v>156</v>
      </c>
      <c r="F10" s="14">
        <f t="shared" si="3"/>
        <v>35220</v>
      </c>
      <c r="G10" s="14">
        <f t="shared" si="4"/>
        <v>37860</v>
      </c>
      <c r="H10" s="22">
        <f t="shared" si="5"/>
        <v>73080</v>
      </c>
      <c r="I10" s="18"/>
      <c r="J10" s="18"/>
      <c r="L10" s="34">
        <v>40</v>
      </c>
      <c r="M10" s="32" t="s">
        <v>10</v>
      </c>
      <c r="N10" s="35">
        <v>60</v>
      </c>
      <c r="O10" s="27" t="s">
        <v>11</v>
      </c>
      <c r="P10" s="36">
        <f>N10-L10</f>
        <v>20</v>
      </c>
      <c r="Q10" s="37">
        <v>188</v>
      </c>
      <c r="R10" s="33" t="s">
        <v>9</v>
      </c>
    </row>
    <row r="11" spans="1:18" ht="20.25" customHeight="1" x14ac:dyDescent="0.2">
      <c r="A11" s="19">
        <f t="shared" si="6"/>
        <v>107</v>
      </c>
      <c r="B11" s="14">
        <f t="shared" si="0"/>
        <v>22550</v>
      </c>
      <c r="C11" s="15">
        <f t="shared" si="1"/>
        <v>21960</v>
      </c>
      <c r="D11" s="20">
        <f t="shared" si="2"/>
        <v>44510</v>
      </c>
      <c r="E11" s="21">
        <f t="shared" si="7"/>
        <v>157</v>
      </c>
      <c r="F11" s="14">
        <f t="shared" si="3"/>
        <v>35480</v>
      </c>
      <c r="G11" s="14">
        <f t="shared" si="4"/>
        <v>38180</v>
      </c>
      <c r="H11" s="22">
        <f t="shared" si="5"/>
        <v>73660</v>
      </c>
      <c r="I11" s="18"/>
      <c r="J11" s="18"/>
      <c r="L11" s="34">
        <v>60</v>
      </c>
      <c r="M11" s="32" t="s">
        <v>10</v>
      </c>
      <c r="N11" s="35">
        <v>100</v>
      </c>
      <c r="O11" s="27" t="s">
        <v>11</v>
      </c>
      <c r="P11" s="36">
        <f>N11-L11</f>
        <v>40</v>
      </c>
      <c r="Q11" s="37">
        <v>218</v>
      </c>
      <c r="R11" s="33" t="s">
        <v>9</v>
      </c>
    </row>
    <row r="12" spans="1:18" ht="20.25" customHeight="1" x14ac:dyDescent="0.2">
      <c r="A12" s="19">
        <f t="shared" si="6"/>
        <v>108</v>
      </c>
      <c r="B12" s="14">
        <f t="shared" si="0"/>
        <v>22810</v>
      </c>
      <c r="C12" s="15">
        <f t="shared" si="1"/>
        <v>22280</v>
      </c>
      <c r="D12" s="20">
        <f t="shared" si="2"/>
        <v>45090</v>
      </c>
      <c r="E12" s="21">
        <f t="shared" si="7"/>
        <v>158</v>
      </c>
      <c r="F12" s="14">
        <f t="shared" si="3"/>
        <v>35730</v>
      </c>
      <c r="G12" s="14">
        <f t="shared" si="4"/>
        <v>38510</v>
      </c>
      <c r="H12" s="22">
        <f t="shared" si="5"/>
        <v>74240</v>
      </c>
      <c r="I12" s="18"/>
      <c r="J12" s="18"/>
      <c r="L12" s="34">
        <v>100</v>
      </c>
      <c r="M12" s="32" t="s">
        <v>10</v>
      </c>
      <c r="N12" s="35">
        <v>200</v>
      </c>
      <c r="O12" s="27" t="s">
        <v>11</v>
      </c>
      <c r="P12" s="36">
        <f>N12-L12</f>
        <v>100</v>
      </c>
      <c r="Q12" s="37">
        <v>235</v>
      </c>
      <c r="R12" s="33" t="s">
        <v>9</v>
      </c>
    </row>
    <row r="13" spans="1:18" ht="20.25" customHeight="1" thickBot="1" x14ac:dyDescent="0.25">
      <c r="A13" s="19">
        <f t="shared" si="6"/>
        <v>109</v>
      </c>
      <c r="B13" s="14">
        <f t="shared" si="0"/>
        <v>23070</v>
      </c>
      <c r="C13" s="15">
        <f t="shared" si="1"/>
        <v>22610</v>
      </c>
      <c r="D13" s="20">
        <f t="shared" si="2"/>
        <v>45680</v>
      </c>
      <c r="E13" s="21">
        <f t="shared" si="7"/>
        <v>159</v>
      </c>
      <c r="F13" s="14">
        <f t="shared" si="3"/>
        <v>35990</v>
      </c>
      <c r="G13" s="14">
        <f t="shared" si="4"/>
        <v>38830</v>
      </c>
      <c r="H13" s="22">
        <f t="shared" si="5"/>
        <v>74820</v>
      </c>
      <c r="I13" s="18"/>
      <c r="J13" s="18"/>
      <c r="L13" s="38">
        <v>200</v>
      </c>
      <c r="M13" s="39" t="s">
        <v>12</v>
      </c>
      <c r="N13" s="40"/>
      <c r="O13" s="41"/>
      <c r="P13" s="42"/>
      <c r="Q13" s="43">
        <v>253</v>
      </c>
      <c r="R13" s="44" t="s">
        <v>9</v>
      </c>
    </row>
    <row r="14" spans="1:18" ht="20.25" customHeight="1" x14ac:dyDescent="0.2">
      <c r="A14" s="19">
        <f t="shared" si="6"/>
        <v>110</v>
      </c>
      <c r="B14" s="14">
        <f t="shared" si="0"/>
        <v>23330</v>
      </c>
      <c r="C14" s="15">
        <f t="shared" si="1"/>
        <v>22930</v>
      </c>
      <c r="D14" s="20">
        <f t="shared" si="2"/>
        <v>46260</v>
      </c>
      <c r="E14" s="21">
        <f t="shared" si="7"/>
        <v>160</v>
      </c>
      <c r="F14" s="14">
        <f t="shared" si="3"/>
        <v>36250</v>
      </c>
      <c r="G14" s="14">
        <f t="shared" si="4"/>
        <v>39160</v>
      </c>
      <c r="H14" s="22">
        <f t="shared" si="5"/>
        <v>75410</v>
      </c>
      <c r="I14" s="18"/>
      <c r="J14" s="18"/>
    </row>
    <row r="15" spans="1:18" ht="20.25" customHeight="1" thickBot="1" x14ac:dyDescent="0.25">
      <c r="A15" s="19">
        <f t="shared" si="6"/>
        <v>111</v>
      </c>
      <c r="B15" s="14">
        <f t="shared" si="0"/>
        <v>23580</v>
      </c>
      <c r="C15" s="15">
        <f t="shared" si="1"/>
        <v>23250</v>
      </c>
      <c r="D15" s="20">
        <f t="shared" si="2"/>
        <v>46830</v>
      </c>
      <c r="E15" s="21">
        <f t="shared" si="7"/>
        <v>161</v>
      </c>
      <c r="F15" s="14">
        <f t="shared" si="3"/>
        <v>36510</v>
      </c>
      <c r="G15" s="14">
        <f t="shared" si="4"/>
        <v>39480</v>
      </c>
      <c r="H15" s="22">
        <f t="shared" si="5"/>
        <v>75990</v>
      </c>
      <c r="I15" s="18"/>
      <c r="J15" s="18"/>
      <c r="L15" s="1" t="s">
        <v>19</v>
      </c>
      <c r="R15" s="6" t="s">
        <v>5</v>
      </c>
    </row>
    <row r="16" spans="1:18" ht="20.25" customHeight="1" thickBot="1" x14ac:dyDescent="0.25">
      <c r="A16" s="19">
        <f t="shared" si="6"/>
        <v>112</v>
      </c>
      <c r="B16" s="14">
        <f t="shared" si="0"/>
        <v>23840</v>
      </c>
      <c r="C16" s="15">
        <f t="shared" si="1"/>
        <v>23580</v>
      </c>
      <c r="D16" s="20">
        <f t="shared" si="2"/>
        <v>47420</v>
      </c>
      <c r="E16" s="21">
        <f t="shared" si="7"/>
        <v>162</v>
      </c>
      <c r="F16" s="14">
        <f t="shared" si="3"/>
        <v>36770</v>
      </c>
      <c r="G16" s="14">
        <f t="shared" si="4"/>
        <v>39800</v>
      </c>
      <c r="H16" s="22">
        <f t="shared" si="5"/>
        <v>76570</v>
      </c>
      <c r="I16" s="18"/>
      <c r="J16" s="18"/>
      <c r="L16" s="89" t="s">
        <v>6</v>
      </c>
      <c r="M16" s="90"/>
      <c r="N16" s="90"/>
      <c r="O16" s="91"/>
      <c r="P16" s="50" t="s">
        <v>7</v>
      </c>
      <c r="Q16" s="92" t="s">
        <v>13</v>
      </c>
      <c r="R16" s="93"/>
    </row>
    <row r="17" spans="1:18" ht="20.25" customHeight="1" x14ac:dyDescent="0.2">
      <c r="A17" s="19">
        <f t="shared" si="6"/>
        <v>113</v>
      </c>
      <c r="B17" s="14">
        <f t="shared" si="0"/>
        <v>24100</v>
      </c>
      <c r="C17" s="15">
        <f t="shared" si="1"/>
        <v>23900</v>
      </c>
      <c r="D17" s="20">
        <f t="shared" si="2"/>
        <v>48000</v>
      </c>
      <c r="E17" s="21">
        <f t="shared" si="7"/>
        <v>163</v>
      </c>
      <c r="F17" s="14">
        <f t="shared" si="3"/>
        <v>37030</v>
      </c>
      <c r="G17" s="14">
        <f t="shared" si="4"/>
        <v>40130</v>
      </c>
      <c r="H17" s="22">
        <f t="shared" si="5"/>
        <v>77160</v>
      </c>
      <c r="I17" s="18"/>
      <c r="J17" s="18"/>
      <c r="L17" s="51"/>
      <c r="M17" s="52"/>
      <c r="N17" s="53"/>
      <c r="O17" s="54"/>
      <c r="P17" s="55"/>
      <c r="Q17" s="72">
        <f>VLOOKUP(G3,L27:N28,3,FALSE)</f>
        <v>1200</v>
      </c>
      <c r="R17" s="56" t="s">
        <v>9</v>
      </c>
    </row>
    <row r="18" spans="1:18" ht="20.25" customHeight="1" x14ac:dyDescent="0.2">
      <c r="A18" s="19">
        <f t="shared" si="6"/>
        <v>114</v>
      </c>
      <c r="B18" s="14">
        <f t="shared" si="0"/>
        <v>24360</v>
      </c>
      <c r="C18" s="15">
        <f t="shared" si="1"/>
        <v>24230</v>
      </c>
      <c r="D18" s="20">
        <f t="shared" si="2"/>
        <v>48590</v>
      </c>
      <c r="E18" s="21">
        <f t="shared" si="7"/>
        <v>164</v>
      </c>
      <c r="F18" s="14">
        <f t="shared" si="3"/>
        <v>37290</v>
      </c>
      <c r="G18" s="14">
        <f t="shared" si="4"/>
        <v>40450</v>
      </c>
      <c r="H18" s="22">
        <f t="shared" si="5"/>
        <v>77740</v>
      </c>
      <c r="I18" s="18"/>
      <c r="J18" s="18"/>
      <c r="L18" s="57">
        <v>1</v>
      </c>
      <c r="M18" s="58" t="s">
        <v>10</v>
      </c>
      <c r="N18" s="59">
        <v>20</v>
      </c>
      <c r="O18" s="60" t="s">
        <v>11</v>
      </c>
      <c r="P18" s="61">
        <f>N18-L18+1</f>
        <v>20</v>
      </c>
      <c r="Q18" s="62">
        <v>76</v>
      </c>
      <c r="R18" s="63" t="s">
        <v>9</v>
      </c>
    </row>
    <row r="19" spans="1:18" ht="20.25" customHeight="1" x14ac:dyDescent="0.2">
      <c r="A19" s="19">
        <f t="shared" si="6"/>
        <v>115</v>
      </c>
      <c r="B19" s="14">
        <f t="shared" si="0"/>
        <v>24620</v>
      </c>
      <c r="C19" s="15">
        <f t="shared" si="1"/>
        <v>24550</v>
      </c>
      <c r="D19" s="20">
        <f t="shared" si="2"/>
        <v>49170</v>
      </c>
      <c r="E19" s="21">
        <f t="shared" si="7"/>
        <v>165</v>
      </c>
      <c r="F19" s="14">
        <f t="shared" si="3"/>
        <v>37540</v>
      </c>
      <c r="G19" s="14">
        <f t="shared" si="4"/>
        <v>40780</v>
      </c>
      <c r="H19" s="22">
        <f t="shared" si="5"/>
        <v>78320</v>
      </c>
      <c r="I19" s="18"/>
      <c r="J19" s="18"/>
      <c r="L19" s="57">
        <v>20</v>
      </c>
      <c r="M19" s="58" t="s">
        <v>10</v>
      </c>
      <c r="N19" s="64">
        <v>40</v>
      </c>
      <c r="O19" s="60" t="s">
        <v>11</v>
      </c>
      <c r="P19" s="61">
        <f>N19-L19</f>
        <v>20</v>
      </c>
      <c r="Q19" s="62">
        <v>128</v>
      </c>
      <c r="R19" s="63" t="s">
        <v>9</v>
      </c>
    </row>
    <row r="20" spans="1:18" ht="20.25" customHeight="1" x14ac:dyDescent="0.2">
      <c r="A20" s="19">
        <f t="shared" si="6"/>
        <v>116</v>
      </c>
      <c r="B20" s="14">
        <f t="shared" si="0"/>
        <v>24880</v>
      </c>
      <c r="C20" s="15">
        <f t="shared" si="1"/>
        <v>24880</v>
      </c>
      <c r="D20" s="20">
        <f t="shared" si="2"/>
        <v>49760</v>
      </c>
      <c r="E20" s="21">
        <f t="shared" si="7"/>
        <v>166</v>
      </c>
      <c r="F20" s="14">
        <f t="shared" si="3"/>
        <v>37800</v>
      </c>
      <c r="G20" s="14">
        <f t="shared" si="4"/>
        <v>41100</v>
      </c>
      <c r="H20" s="22">
        <f t="shared" si="5"/>
        <v>78900</v>
      </c>
      <c r="I20" s="18"/>
      <c r="J20" s="18"/>
      <c r="L20" s="57">
        <v>40</v>
      </c>
      <c r="M20" s="58" t="s">
        <v>10</v>
      </c>
      <c r="N20" s="64">
        <v>60</v>
      </c>
      <c r="O20" s="60" t="s">
        <v>11</v>
      </c>
      <c r="P20" s="61">
        <f>N20-L20</f>
        <v>20</v>
      </c>
      <c r="Q20" s="62">
        <v>166</v>
      </c>
      <c r="R20" s="63" t="s">
        <v>9</v>
      </c>
    </row>
    <row r="21" spans="1:18" ht="20.25" customHeight="1" x14ac:dyDescent="0.2">
      <c r="A21" s="19">
        <f t="shared" si="6"/>
        <v>117</v>
      </c>
      <c r="B21" s="14">
        <f t="shared" si="0"/>
        <v>25140</v>
      </c>
      <c r="C21" s="15">
        <f t="shared" si="1"/>
        <v>25200</v>
      </c>
      <c r="D21" s="20">
        <f t="shared" si="2"/>
        <v>50340</v>
      </c>
      <c r="E21" s="21">
        <f t="shared" si="7"/>
        <v>167</v>
      </c>
      <c r="F21" s="14">
        <f t="shared" si="3"/>
        <v>38060</v>
      </c>
      <c r="G21" s="14">
        <f t="shared" si="4"/>
        <v>41430</v>
      </c>
      <c r="H21" s="22">
        <f t="shared" si="5"/>
        <v>79490</v>
      </c>
      <c r="I21" s="18"/>
      <c r="J21" s="18"/>
      <c r="L21" s="57">
        <v>60</v>
      </c>
      <c r="M21" s="58" t="s">
        <v>10</v>
      </c>
      <c r="N21" s="64">
        <v>80</v>
      </c>
      <c r="O21" s="60" t="s">
        <v>11</v>
      </c>
      <c r="P21" s="61">
        <f>N21-L21</f>
        <v>20</v>
      </c>
      <c r="Q21" s="62">
        <v>224</v>
      </c>
      <c r="R21" s="63" t="s">
        <v>9</v>
      </c>
    </row>
    <row r="22" spans="1:18" ht="20.25" customHeight="1" x14ac:dyDescent="0.2">
      <c r="A22" s="19">
        <f t="shared" si="6"/>
        <v>118</v>
      </c>
      <c r="B22" s="14">
        <f t="shared" si="0"/>
        <v>25390</v>
      </c>
      <c r="C22" s="15">
        <f t="shared" si="1"/>
        <v>25530</v>
      </c>
      <c r="D22" s="20">
        <f t="shared" si="2"/>
        <v>50920</v>
      </c>
      <c r="E22" s="21">
        <f t="shared" si="7"/>
        <v>168</v>
      </c>
      <c r="F22" s="14">
        <f t="shared" si="3"/>
        <v>38320</v>
      </c>
      <c r="G22" s="14">
        <f t="shared" si="4"/>
        <v>41750</v>
      </c>
      <c r="H22" s="22">
        <f t="shared" si="5"/>
        <v>80070</v>
      </c>
      <c r="I22" s="18"/>
      <c r="J22" s="18"/>
      <c r="L22" s="57">
        <v>80</v>
      </c>
      <c r="M22" s="58" t="s">
        <v>10</v>
      </c>
      <c r="N22" s="64">
        <v>100</v>
      </c>
      <c r="O22" s="60" t="s">
        <v>11</v>
      </c>
      <c r="P22" s="61">
        <f>N22-L22</f>
        <v>20</v>
      </c>
      <c r="Q22" s="62">
        <v>241</v>
      </c>
      <c r="R22" s="63" t="s">
        <v>9</v>
      </c>
    </row>
    <row r="23" spans="1:18" ht="20.25" customHeight="1" thickBot="1" x14ac:dyDescent="0.25">
      <c r="A23" s="19">
        <f t="shared" si="6"/>
        <v>119</v>
      </c>
      <c r="B23" s="14">
        <f t="shared" si="0"/>
        <v>25650</v>
      </c>
      <c r="C23" s="15">
        <f t="shared" si="1"/>
        <v>25850</v>
      </c>
      <c r="D23" s="20">
        <f t="shared" si="2"/>
        <v>51500</v>
      </c>
      <c r="E23" s="21">
        <f t="shared" si="7"/>
        <v>169</v>
      </c>
      <c r="F23" s="14">
        <f t="shared" si="3"/>
        <v>38580</v>
      </c>
      <c r="G23" s="14">
        <f t="shared" si="4"/>
        <v>42080</v>
      </c>
      <c r="H23" s="22">
        <f t="shared" si="5"/>
        <v>80660</v>
      </c>
      <c r="I23" s="18"/>
      <c r="J23" s="18"/>
      <c r="L23" s="65">
        <v>100</v>
      </c>
      <c r="M23" s="66" t="s">
        <v>12</v>
      </c>
      <c r="N23" s="67"/>
      <c r="O23" s="68"/>
      <c r="P23" s="69"/>
      <c r="Q23" s="70">
        <v>295</v>
      </c>
      <c r="R23" s="71" t="s">
        <v>9</v>
      </c>
    </row>
    <row r="24" spans="1:18" ht="20.25" customHeight="1" x14ac:dyDescent="0.2">
      <c r="A24" s="19">
        <f t="shared" si="6"/>
        <v>120</v>
      </c>
      <c r="B24" s="14">
        <f t="shared" si="0"/>
        <v>25910</v>
      </c>
      <c r="C24" s="14">
        <f t="shared" ref="C24:C54" si="8">IF(A24&gt;$L$23,ROUNDDOWN(((A24-$L$23)*$Q$23+SUM($P$22*$Q$22,$P$21*$Q$21,$P$20*$Q$20,$P$19*$Q$19,$P$18*$Q$18,$Q$17))*1.1,-1),IF(A24&gt;$L$22,ROUNDDOWN(((A24-$L$22)*$Q$22+SUM($P$21*$Q$21,$P$20*$Q$20,$P$19*$Q$19,$P$18*$Q$18,$Q$17))*1.1,-1),IF(A24&gt;$L$21,ROUNDDOWN(((A24-$L$21)*$Q$21+SUM($P$20*$Q$20,$P$19*$Q$19,$P$18*$Q$18,$Q$17))*1.1,-1),IF(A24&gt;$L$20,ROUNDDOWN(((A24-$L$20)*$Q$20+SUM($P$19*$Q$19,$P$18*$Q$18,$Q$17))*1.1,-1),IF(A24&gt;$L$19,ROUNDDOWN(((A24-$L$19)*$Q$19+SUM($P$18*$Q$18,$Q$17))*1.1,-1),ROUNDDOWN(($P$18*$Q$18+$Q$17)*1.1,-1))))))</f>
        <v>26180</v>
      </c>
      <c r="D24" s="20">
        <f t="shared" si="2"/>
        <v>52090</v>
      </c>
      <c r="E24" s="21">
        <f t="shared" si="7"/>
        <v>170</v>
      </c>
      <c r="F24" s="14">
        <f t="shared" si="3"/>
        <v>38840</v>
      </c>
      <c r="G24" s="14">
        <f t="shared" si="4"/>
        <v>42400</v>
      </c>
      <c r="H24" s="22">
        <f t="shared" si="5"/>
        <v>81240</v>
      </c>
      <c r="I24" s="18"/>
      <c r="J24" s="18"/>
    </row>
    <row r="25" spans="1:18" ht="20.25" customHeight="1" x14ac:dyDescent="0.2">
      <c r="A25" s="19">
        <f t="shared" si="6"/>
        <v>121</v>
      </c>
      <c r="B25" s="14">
        <f t="shared" si="0"/>
        <v>26170</v>
      </c>
      <c r="C25" s="14">
        <f t="shared" si="8"/>
        <v>26500</v>
      </c>
      <c r="D25" s="20">
        <f t="shared" si="2"/>
        <v>52670</v>
      </c>
      <c r="E25" s="21">
        <f t="shared" si="7"/>
        <v>171</v>
      </c>
      <c r="F25" s="14">
        <f t="shared" si="3"/>
        <v>39090</v>
      </c>
      <c r="G25" s="14">
        <f t="shared" si="4"/>
        <v>42720</v>
      </c>
      <c r="H25" s="22">
        <f t="shared" si="5"/>
        <v>81810</v>
      </c>
      <c r="I25" s="18"/>
      <c r="J25" s="18"/>
      <c r="L25" s="88" t="s">
        <v>20</v>
      </c>
      <c r="M25" s="88"/>
      <c r="N25" s="88"/>
    </row>
    <row r="26" spans="1:18" ht="20.25" customHeight="1" x14ac:dyDescent="0.2">
      <c r="A26" s="19">
        <f t="shared" si="6"/>
        <v>122</v>
      </c>
      <c r="B26" s="14">
        <f t="shared" si="0"/>
        <v>26430</v>
      </c>
      <c r="C26" s="14">
        <f t="shared" si="8"/>
        <v>26820</v>
      </c>
      <c r="D26" s="20">
        <f t="shared" si="2"/>
        <v>53250</v>
      </c>
      <c r="E26" s="21">
        <f t="shared" si="7"/>
        <v>172</v>
      </c>
      <c r="F26" s="14">
        <f t="shared" si="3"/>
        <v>39350</v>
      </c>
      <c r="G26" s="14">
        <f t="shared" si="4"/>
        <v>43050</v>
      </c>
      <c r="H26" s="22">
        <f t="shared" si="5"/>
        <v>82400</v>
      </c>
      <c r="I26" s="18"/>
      <c r="J26" s="18"/>
      <c r="L26" s="75" t="s">
        <v>21</v>
      </c>
      <c r="M26" s="76" t="s">
        <v>22</v>
      </c>
      <c r="N26" s="76" t="s">
        <v>23</v>
      </c>
    </row>
    <row r="27" spans="1:18" ht="20.25" customHeight="1" x14ac:dyDescent="0.2">
      <c r="A27" s="19">
        <f t="shared" si="6"/>
        <v>123</v>
      </c>
      <c r="B27" s="14">
        <f t="shared" si="0"/>
        <v>26690</v>
      </c>
      <c r="C27" s="14">
        <f t="shared" si="8"/>
        <v>27150</v>
      </c>
      <c r="D27" s="20">
        <f t="shared" si="2"/>
        <v>53840</v>
      </c>
      <c r="E27" s="21">
        <f t="shared" si="7"/>
        <v>173</v>
      </c>
      <c r="F27" s="14">
        <f t="shared" si="3"/>
        <v>39610</v>
      </c>
      <c r="G27" s="14">
        <f t="shared" si="4"/>
        <v>43370</v>
      </c>
      <c r="H27" s="22">
        <f t="shared" si="5"/>
        <v>82980</v>
      </c>
      <c r="I27" s="18"/>
      <c r="J27" s="18"/>
      <c r="L27" s="77">
        <v>13</v>
      </c>
      <c r="M27" s="78">
        <v>600</v>
      </c>
      <c r="N27" s="79">
        <f>+M27*2</f>
        <v>1200</v>
      </c>
    </row>
    <row r="28" spans="1:18" ht="20.25" customHeight="1" x14ac:dyDescent="0.2">
      <c r="A28" s="19">
        <f t="shared" si="6"/>
        <v>124</v>
      </c>
      <c r="B28" s="14">
        <f t="shared" si="0"/>
        <v>26950</v>
      </c>
      <c r="C28" s="14">
        <f t="shared" si="8"/>
        <v>27470</v>
      </c>
      <c r="D28" s="20">
        <f t="shared" si="2"/>
        <v>54420</v>
      </c>
      <c r="E28" s="21">
        <f t="shared" si="7"/>
        <v>174</v>
      </c>
      <c r="F28" s="14">
        <f t="shared" si="3"/>
        <v>39870</v>
      </c>
      <c r="G28" s="14">
        <f t="shared" si="4"/>
        <v>43700</v>
      </c>
      <c r="H28" s="22">
        <f t="shared" si="5"/>
        <v>83570</v>
      </c>
      <c r="I28" s="18"/>
      <c r="J28" s="18"/>
      <c r="L28" s="77">
        <v>20</v>
      </c>
      <c r="M28" s="78">
        <v>800</v>
      </c>
      <c r="N28" s="79">
        <f t="shared" ref="N28" si="9">+M28*2</f>
        <v>1600</v>
      </c>
    </row>
    <row r="29" spans="1:18" ht="20.25" customHeight="1" x14ac:dyDescent="0.2">
      <c r="A29" s="19">
        <f t="shared" si="6"/>
        <v>125</v>
      </c>
      <c r="B29" s="14">
        <f t="shared" si="0"/>
        <v>27200</v>
      </c>
      <c r="C29" s="14">
        <f t="shared" si="8"/>
        <v>27800</v>
      </c>
      <c r="D29" s="20">
        <f t="shared" si="2"/>
        <v>55000</v>
      </c>
      <c r="E29" s="21">
        <f t="shared" si="7"/>
        <v>175</v>
      </c>
      <c r="F29" s="14">
        <f t="shared" si="3"/>
        <v>40130</v>
      </c>
      <c r="G29" s="14">
        <f t="shared" si="4"/>
        <v>44020</v>
      </c>
      <c r="H29" s="22">
        <f t="shared" si="5"/>
        <v>84150</v>
      </c>
      <c r="I29" s="18"/>
      <c r="J29" s="18"/>
    </row>
    <row r="30" spans="1:18" ht="20.25" customHeight="1" x14ac:dyDescent="0.2">
      <c r="A30" s="19">
        <f t="shared" si="6"/>
        <v>126</v>
      </c>
      <c r="B30" s="14">
        <f t="shared" si="0"/>
        <v>27460</v>
      </c>
      <c r="C30" s="14">
        <f t="shared" si="8"/>
        <v>28120</v>
      </c>
      <c r="D30" s="20">
        <f t="shared" si="2"/>
        <v>55580</v>
      </c>
      <c r="E30" s="21">
        <f t="shared" si="7"/>
        <v>176</v>
      </c>
      <c r="F30" s="14">
        <f t="shared" si="3"/>
        <v>40390</v>
      </c>
      <c r="G30" s="14">
        <f t="shared" si="4"/>
        <v>44350</v>
      </c>
      <c r="H30" s="22">
        <f t="shared" si="5"/>
        <v>84740</v>
      </c>
      <c r="I30" s="18"/>
      <c r="J30" s="18"/>
    </row>
    <row r="31" spans="1:18" ht="20.25" customHeight="1" x14ac:dyDescent="0.2">
      <c r="A31" s="19">
        <f t="shared" si="6"/>
        <v>127</v>
      </c>
      <c r="B31" s="14">
        <f t="shared" si="0"/>
        <v>27720</v>
      </c>
      <c r="C31" s="14">
        <f t="shared" si="8"/>
        <v>28450</v>
      </c>
      <c r="D31" s="20">
        <f t="shared" si="2"/>
        <v>56170</v>
      </c>
      <c r="E31" s="21">
        <f t="shared" si="7"/>
        <v>177</v>
      </c>
      <c r="F31" s="14">
        <f t="shared" si="3"/>
        <v>40650</v>
      </c>
      <c r="G31" s="14">
        <f t="shared" si="4"/>
        <v>44670</v>
      </c>
      <c r="H31" s="22">
        <f t="shared" si="5"/>
        <v>85320</v>
      </c>
      <c r="I31" s="18"/>
      <c r="J31" s="18"/>
    </row>
    <row r="32" spans="1:18" ht="20.25" customHeight="1" x14ac:dyDescent="0.2">
      <c r="A32" s="19">
        <f t="shared" si="6"/>
        <v>128</v>
      </c>
      <c r="B32" s="14">
        <f t="shared" si="0"/>
        <v>27980</v>
      </c>
      <c r="C32" s="14">
        <f t="shared" si="8"/>
        <v>28770</v>
      </c>
      <c r="D32" s="20">
        <f t="shared" si="2"/>
        <v>56750</v>
      </c>
      <c r="E32" s="21">
        <f t="shared" si="7"/>
        <v>178</v>
      </c>
      <c r="F32" s="14">
        <f t="shared" si="3"/>
        <v>40900</v>
      </c>
      <c r="G32" s="14">
        <f t="shared" si="4"/>
        <v>45000</v>
      </c>
      <c r="H32" s="22">
        <f t="shared" si="5"/>
        <v>85900</v>
      </c>
      <c r="I32" s="18"/>
      <c r="J32" s="18"/>
    </row>
    <row r="33" spans="1:10" ht="20.25" customHeight="1" x14ac:dyDescent="0.2">
      <c r="A33" s="19">
        <f t="shared" si="6"/>
        <v>129</v>
      </c>
      <c r="B33" s="14">
        <f t="shared" si="0"/>
        <v>28240</v>
      </c>
      <c r="C33" s="14">
        <f t="shared" si="8"/>
        <v>29100</v>
      </c>
      <c r="D33" s="20">
        <f t="shared" si="2"/>
        <v>57340</v>
      </c>
      <c r="E33" s="21">
        <f t="shared" si="7"/>
        <v>179</v>
      </c>
      <c r="F33" s="14">
        <f t="shared" si="3"/>
        <v>41160</v>
      </c>
      <c r="G33" s="14">
        <f t="shared" si="4"/>
        <v>45320</v>
      </c>
      <c r="H33" s="22">
        <f t="shared" si="5"/>
        <v>86480</v>
      </c>
      <c r="I33" s="18"/>
      <c r="J33" s="18"/>
    </row>
    <row r="34" spans="1:10" ht="20.25" customHeight="1" x14ac:dyDescent="0.2">
      <c r="A34" s="19">
        <f t="shared" si="6"/>
        <v>130</v>
      </c>
      <c r="B34" s="14">
        <f t="shared" si="0"/>
        <v>28500</v>
      </c>
      <c r="C34" s="14">
        <f t="shared" si="8"/>
        <v>29420</v>
      </c>
      <c r="D34" s="20">
        <f t="shared" si="2"/>
        <v>57920</v>
      </c>
      <c r="E34" s="21">
        <f t="shared" si="7"/>
        <v>180</v>
      </c>
      <c r="F34" s="14">
        <f t="shared" si="3"/>
        <v>41420</v>
      </c>
      <c r="G34" s="14">
        <f t="shared" si="4"/>
        <v>45650</v>
      </c>
      <c r="H34" s="22">
        <f t="shared" si="5"/>
        <v>87070</v>
      </c>
      <c r="I34" s="18"/>
      <c r="J34" s="18"/>
    </row>
    <row r="35" spans="1:10" ht="20.25" customHeight="1" x14ac:dyDescent="0.2">
      <c r="A35" s="19">
        <f t="shared" si="6"/>
        <v>131</v>
      </c>
      <c r="B35" s="14">
        <f t="shared" si="0"/>
        <v>28750</v>
      </c>
      <c r="C35" s="14">
        <f t="shared" si="8"/>
        <v>29740</v>
      </c>
      <c r="D35" s="20">
        <f t="shared" si="2"/>
        <v>58490</v>
      </c>
      <c r="E35" s="21">
        <f t="shared" si="7"/>
        <v>181</v>
      </c>
      <c r="F35" s="14">
        <f t="shared" si="3"/>
        <v>41680</v>
      </c>
      <c r="G35" s="14">
        <f t="shared" si="4"/>
        <v>45970</v>
      </c>
      <c r="H35" s="22">
        <f t="shared" si="5"/>
        <v>87650</v>
      </c>
      <c r="I35" s="18"/>
      <c r="J35" s="18"/>
    </row>
    <row r="36" spans="1:10" ht="20.25" customHeight="1" x14ac:dyDescent="0.2">
      <c r="A36" s="19">
        <f t="shared" si="6"/>
        <v>132</v>
      </c>
      <c r="B36" s="14">
        <f t="shared" si="0"/>
        <v>29010</v>
      </c>
      <c r="C36" s="14">
        <f t="shared" si="8"/>
        <v>30070</v>
      </c>
      <c r="D36" s="20">
        <f t="shared" si="2"/>
        <v>59080</v>
      </c>
      <c r="E36" s="21">
        <f t="shared" si="7"/>
        <v>182</v>
      </c>
      <c r="F36" s="14">
        <f t="shared" si="3"/>
        <v>41940</v>
      </c>
      <c r="G36" s="14">
        <f t="shared" si="4"/>
        <v>46290</v>
      </c>
      <c r="H36" s="22">
        <f t="shared" si="5"/>
        <v>88230</v>
      </c>
      <c r="I36" s="18"/>
      <c r="J36" s="18"/>
    </row>
    <row r="37" spans="1:10" ht="20.25" customHeight="1" x14ac:dyDescent="0.2">
      <c r="A37" s="19">
        <f t="shared" si="6"/>
        <v>133</v>
      </c>
      <c r="B37" s="14">
        <f t="shared" ref="B37:B54" si="10">IF(A37&gt;$L$13,ROUNDDOWN(((A37-$L$13)*$Q$13+SUM($P$8*$Q$8,$P$9*$Q$9,$P$10*$Q$10,$P$11*$Q$11,$P$12*$Q$12,$Q$7))*1.1,-1),IF(A37&gt;$L$12,ROUNDDOWN(((A37-$L$12)*$Q$12+SUM($P$8*$Q$8,$P$9*$Q$9,$P$10*$Q$10,$P$11*$Q$11,$Q$7))*1.1,-1),IF(A37&gt;$L$11,ROUNDDOWN(((A37-$L$11)*$Q$11+SUM($P$8*$Q$8,$P$9*$Q$9,$P$10*$Q$10,$Q$7))*1.1,-1),IF(A37&gt;$L$10,ROUNDDOWN(((A37-$L$10)*$Q$10+SUM($P$8*$Q$8,$P$9*$Q$9,$Q$7))*1.1,-1),IF(A37&gt;$L$9,ROUNDDOWN(((A37-$L$9)*$Q$9+$P$8*$Q$8+$Q$7)*1.1,-1),ROUNDDOWN((A37*$Q$8+$Q$7)*1.1,-1))))))</f>
        <v>29270</v>
      </c>
      <c r="C37" s="14">
        <f t="shared" si="8"/>
        <v>30390</v>
      </c>
      <c r="D37" s="20">
        <f t="shared" si="2"/>
        <v>59660</v>
      </c>
      <c r="E37" s="21">
        <f t="shared" si="7"/>
        <v>183</v>
      </c>
      <c r="F37" s="14">
        <f t="shared" ref="F37:F54" si="11">IF(E37&gt;$L$13,ROUNDDOWN(((E37-$L$13)*$Q$13+SUM($P$8*$Q$8,$P$9*$Q$9,$P$10*$Q$10,$P$11*$Q$11,$P$12*$Q$12,$Q$7))*1.1,-1),IF(E37&gt;$L$12,ROUNDDOWN(((E37-$L$12)*$Q$12+SUM($P$8*$Q$8,$P$9*$Q$9,$P$10*$Q$10,$P$11*$Q$11,$Q$7))*1.1,-1),IF(E37&gt;$L$11,ROUNDDOWN(((E37-$L$11)*$Q$11+SUM($P$8*$Q$8,$P$9*$Q$9,$P$10*$Q$10,$Q$7))*1.1,-1),IF(E37&gt;$L$10,ROUNDDOWN(((E37-$L$10)*$Q$10+SUM($P$8*$Q$8,$P$9*$Q$9,$Q$7))*1.1,-1),IF(E37&gt;$L$9,ROUNDDOWN(((E37-$L$9)*$Q$9+$P$8*$Q$8+$Q$7)*1.1,-1),ROUNDDOWN((E37*$Q$8+$Q$7)*1.1,-1))))))</f>
        <v>42200</v>
      </c>
      <c r="G37" s="14">
        <f t="shared" ref="G37:G54" si="12">IF(E37&gt;$L$23,ROUNDDOWN(((E37-$L$23)*$Q$23+SUM($P$22*$Q$22,$P$21*$Q$21,$P$20*$Q$20,$P$19*$Q$19,$P$18*$Q$18,$Q$17))*1.1,-1),IF(E37&gt;$L$22,ROUNDDOWN(((E37-$L$22)*$Q$22+SUM($P$21*$Q$21,$P$20*$Q$20,$P$19*$Q$19,$P$18*$Q$18,$Q$17))*1.1,-1),IF(E37&gt;$L$21,ROUNDDOWN(((E37-$L$21)*$Q$21+SUM($P$20*$Q$20,$P$19*$Q$19,$P$18*$Q$18,$Q$17))*1.1,-1),IF(E37&gt;$L$20,ROUNDDOWN(((E37-$L$20)*$Q$20+SUM($P$19*$Q$19,$P$18*$Q$18,$Q$17))*1.1,-1),IF(E37&gt;$L$19,ROUNDDOWN(((E37-$L$19)*$Q$19+SUM($P$18*$Q$18,$Q$17))*1.1,-1),ROUNDDOWN(($P$18*$Q$18+$Q$17)*1.1,-1))))))</f>
        <v>46620</v>
      </c>
      <c r="H37" s="22">
        <f t="shared" si="5"/>
        <v>88820</v>
      </c>
      <c r="I37" s="18"/>
      <c r="J37" s="18"/>
    </row>
    <row r="38" spans="1:10" ht="20.25" customHeight="1" x14ac:dyDescent="0.2">
      <c r="A38" s="19">
        <f t="shared" si="6"/>
        <v>134</v>
      </c>
      <c r="B38" s="14">
        <f t="shared" si="10"/>
        <v>29530</v>
      </c>
      <c r="C38" s="14">
        <f t="shared" si="8"/>
        <v>30720</v>
      </c>
      <c r="D38" s="20">
        <f t="shared" si="2"/>
        <v>60250</v>
      </c>
      <c r="E38" s="21">
        <f t="shared" si="7"/>
        <v>184</v>
      </c>
      <c r="F38" s="14">
        <f t="shared" si="11"/>
        <v>42460</v>
      </c>
      <c r="G38" s="14">
        <f t="shared" si="12"/>
        <v>46940</v>
      </c>
      <c r="H38" s="22">
        <f t="shared" si="5"/>
        <v>89400</v>
      </c>
      <c r="I38" s="18"/>
      <c r="J38" s="18"/>
    </row>
    <row r="39" spans="1:10" ht="20.25" customHeight="1" x14ac:dyDescent="0.2">
      <c r="A39" s="19">
        <f t="shared" si="6"/>
        <v>135</v>
      </c>
      <c r="B39" s="14">
        <f t="shared" si="10"/>
        <v>29790</v>
      </c>
      <c r="C39" s="14">
        <f t="shared" si="8"/>
        <v>31040</v>
      </c>
      <c r="D39" s="20">
        <f t="shared" si="2"/>
        <v>60830</v>
      </c>
      <c r="E39" s="21">
        <f t="shared" si="7"/>
        <v>185</v>
      </c>
      <c r="F39" s="14">
        <f t="shared" si="11"/>
        <v>42710</v>
      </c>
      <c r="G39" s="14">
        <f t="shared" si="12"/>
        <v>47270</v>
      </c>
      <c r="H39" s="22">
        <f t="shared" si="5"/>
        <v>89980</v>
      </c>
      <c r="I39" s="18"/>
      <c r="J39" s="18"/>
    </row>
    <row r="40" spans="1:10" ht="20.25" customHeight="1" x14ac:dyDescent="0.2">
      <c r="A40" s="19">
        <f t="shared" si="6"/>
        <v>136</v>
      </c>
      <c r="B40" s="14">
        <f t="shared" si="10"/>
        <v>30050</v>
      </c>
      <c r="C40" s="14">
        <f t="shared" si="8"/>
        <v>31370</v>
      </c>
      <c r="D40" s="20">
        <f t="shared" si="2"/>
        <v>61420</v>
      </c>
      <c r="E40" s="21">
        <f t="shared" si="7"/>
        <v>186</v>
      </c>
      <c r="F40" s="14">
        <f t="shared" si="11"/>
        <v>42970</v>
      </c>
      <c r="G40" s="14">
        <f t="shared" si="12"/>
        <v>47590</v>
      </c>
      <c r="H40" s="22">
        <f t="shared" si="5"/>
        <v>90560</v>
      </c>
      <c r="I40" s="18"/>
      <c r="J40" s="18"/>
    </row>
    <row r="41" spans="1:10" ht="20.25" customHeight="1" x14ac:dyDescent="0.2">
      <c r="A41" s="19">
        <f t="shared" si="6"/>
        <v>137</v>
      </c>
      <c r="B41" s="14">
        <f t="shared" si="10"/>
        <v>30310</v>
      </c>
      <c r="C41" s="14">
        <f t="shared" si="8"/>
        <v>31690</v>
      </c>
      <c r="D41" s="20">
        <f t="shared" si="2"/>
        <v>62000</v>
      </c>
      <c r="E41" s="21">
        <f t="shared" si="7"/>
        <v>187</v>
      </c>
      <c r="F41" s="14">
        <f t="shared" si="11"/>
        <v>43230</v>
      </c>
      <c r="G41" s="14">
        <f t="shared" si="12"/>
        <v>47920</v>
      </c>
      <c r="H41" s="22">
        <f t="shared" si="5"/>
        <v>91150</v>
      </c>
      <c r="I41" s="18"/>
      <c r="J41" s="18"/>
    </row>
    <row r="42" spans="1:10" ht="20.25" customHeight="1" x14ac:dyDescent="0.2">
      <c r="A42" s="19">
        <f t="shared" si="6"/>
        <v>138</v>
      </c>
      <c r="B42" s="14">
        <f t="shared" si="10"/>
        <v>30560</v>
      </c>
      <c r="C42" s="14">
        <f t="shared" si="8"/>
        <v>32020</v>
      </c>
      <c r="D42" s="20">
        <f t="shared" si="2"/>
        <v>62580</v>
      </c>
      <c r="E42" s="21">
        <f t="shared" si="7"/>
        <v>188</v>
      </c>
      <c r="F42" s="14">
        <f t="shared" si="11"/>
        <v>43490</v>
      </c>
      <c r="G42" s="14">
        <f t="shared" si="12"/>
        <v>48240</v>
      </c>
      <c r="H42" s="22">
        <f t="shared" si="5"/>
        <v>91730</v>
      </c>
      <c r="I42" s="18"/>
      <c r="J42" s="18"/>
    </row>
    <row r="43" spans="1:10" ht="20.25" customHeight="1" x14ac:dyDescent="0.2">
      <c r="A43" s="19">
        <f t="shared" si="6"/>
        <v>139</v>
      </c>
      <c r="B43" s="14">
        <f t="shared" si="10"/>
        <v>30820</v>
      </c>
      <c r="C43" s="14">
        <f t="shared" si="8"/>
        <v>32340</v>
      </c>
      <c r="D43" s="20">
        <f t="shared" si="2"/>
        <v>63160</v>
      </c>
      <c r="E43" s="21">
        <f t="shared" si="7"/>
        <v>189</v>
      </c>
      <c r="F43" s="14">
        <f t="shared" si="11"/>
        <v>43750</v>
      </c>
      <c r="G43" s="14">
        <f t="shared" si="12"/>
        <v>48570</v>
      </c>
      <c r="H43" s="22">
        <f t="shared" si="5"/>
        <v>92320</v>
      </c>
      <c r="I43" s="18"/>
      <c r="J43" s="18"/>
    </row>
    <row r="44" spans="1:10" ht="20.25" customHeight="1" x14ac:dyDescent="0.2">
      <c r="A44" s="19">
        <f t="shared" si="6"/>
        <v>140</v>
      </c>
      <c r="B44" s="14">
        <f t="shared" si="10"/>
        <v>31080</v>
      </c>
      <c r="C44" s="14">
        <f t="shared" si="8"/>
        <v>32670</v>
      </c>
      <c r="D44" s="20">
        <f t="shared" si="2"/>
        <v>63750</v>
      </c>
      <c r="E44" s="21">
        <f t="shared" si="7"/>
        <v>190</v>
      </c>
      <c r="F44" s="14">
        <f t="shared" si="11"/>
        <v>44010</v>
      </c>
      <c r="G44" s="14">
        <f t="shared" si="12"/>
        <v>48890</v>
      </c>
      <c r="H44" s="22">
        <f t="shared" si="5"/>
        <v>92900</v>
      </c>
      <c r="I44" s="18"/>
      <c r="J44" s="18"/>
    </row>
    <row r="45" spans="1:10" ht="20.25" customHeight="1" x14ac:dyDescent="0.2">
      <c r="A45" s="19">
        <f t="shared" si="6"/>
        <v>141</v>
      </c>
      <c r="B45" s="14">
        <f t="shared" si="10"/>
        <v>31340</v>
      </c>
      <c r="C45" s="14">
        <f t="shared" si="8"/>
        <v>32990</v>
      </c>
      <c r="D45" s="20">
        <f t="shared" si="2"/>
        <v>64330</v>
      </c>
      <c r="E45" s="21">
        <f t="shared" si="7"/>
        <v>191</v>
      </c>
      <c r="F45" s="14">
        <f t="shared" si="11"/>
        <v>44260</v>
      </c>
      <c r="G45" s="14">
        <f t="shared" si="12"/>
        <v>49210</v>
      </c>
      <c r="H45" s="22">
        <f t="shared" si="5"/>
        <v>93470</v>
      </c>
      <c r="I45" s="18"/>
      <c r="J45" s="18"/>
    </row>
    <row r="46" spans="1:10" ht="20.25" customHeight="1" x14ac:dyDescent="0.2">
      <c r="A46" s="19">
        <f t="shared" si="6"/>
        <v>142</v>
      </c>
      <c r="B46" s="14">
        <f t="shared" si="10"/>
        <v>31600</v>
      </c>
      <c r="C46" s="14">
        <f t="shared" si="8"/>
        <v>33310</v>
      </c>
      <c r="D46" s="20">
        <f t="shared" si="2"/>
        <v>64910</v>
      </c>
      <c r="E46" s="21">
        <f t="shared" si="7"/>
        <v>192</v>
      </c>
      <c r="F46" s="14">
        <f t="shared" si="11"/>
        <v>44520</v>
      </c>
      <c r="G46" s="14">
        <f t="shared" si="12"/>
        <v>49540</v>
      </c>
      <c r="H46" s="22">
        <f t="shared" si="5"/>
        <v>94060</v>
      </c>
      <c r="I46" s="18"/>
      <c r="J46" s="18"/>
    </row>
    <row r="47" spans="1:10" ht="20.25" customHeight="1" x14ac:dyDescent="0.2">
      <c r="A47" s="19">
        <f t="shared" si="6"/>
        <v>143</v>
      </c>
      <c r="B47" s="14">
        <f t="shared" si="10"/>
        <v>31860</v>
      </c>
      <c r="C47" s="14">
        <f t="shared" si="8"/>
        <v>33640</v>
      </c>
      <c r="D47" s="20">
        <f t="shared" si="2"/>
        <v>65500</v>
      </c>
      <c r="E47" s="21">
        <f t="shared" si="7"/>
        <v>193</v>
      </c>
      <c r="F47" s="14">
        <f t="shared" si="11"/>
        <v>44780</v>
      </c>
      <c r="G47" s="14">
        <f t="shared" si="12"/>
        <v>49860</v>
      </c>
      <c r="H47" s="22">
        <f t="shared" si="5"/>
        <v>94640</v>
      </c>
      <c r="I47" s="18"/>
      <c r="J47" s="18"/>
    </row>
    <row r="48" spans="1:10" ht="20.25" customHeight="1" x14ac:dyDescent="0.2">
      <c r="A48" s="19">
        <f t="shared" si="6"/>
        <v>144</v>
      </c>
      <c r="B48" s="14">
        <f t="shared" si="10"/>
        <v>32120</v>
      </c>
      <c r="C48" s="14">
        <f t="shared" si="8"/>
        <v>33960</v>
      </c>
      <c r="D48" s="20">
        <f t="shared" si="2"/>
        <v>66080</v>
      </c>
      <c r="E48" s="21">
        <f t="shared" si="7"/>
        <v>194</v>
      </c>
      <c r="F48" s="14">
        <f t="shared" si="11"/>
        <v>45040</v>
      </c>
      <c r="G48" s="14">
        <f t="shared" si="12"/>
        <v>50190</v>
      </c>
      <c r="H48" s="22">
        <f t="shared" si="5"/>
        <v>95230</v>
      </c>
      <c r="I48" s="18"/>
      <c r="J48" s="18"/>
    </row>
    <row r="49" spans="1:10" ht="20.25" customHeight="1" x14ac:dyDescent="0.2">
      <c r="A49" s="19">
        <f t="shared" si="6"/>
        <v>145</v>
      </c>
      <c r="B49" s="14">
        <f t="shared" si="10"/>
        <v>32370</v>
      </c>
      <c r="C49" s="14">
        <f t="shared" si="8"/>
        <v>34290</v>
      </c>
      <c r="D49" s="20">
        <f t="shared" si="2"/>
        <v>66660</v>
      </c>
      <c r="E49" s="21">
        <f t="shared" si="7"/>
        <v>195</v>
      </c>
      <c r="F49" s="14">
        <f t="shared" si="11"/>
        <v>45300</v>
      </c>
      <c r="G49" s="14">
        <f t="shared" si="12"/>
        <v>50510</v>
      </c>
      <c r="H49" s="22">
        <f t="shared" si="5"/>
        <v>95810</v>
      </c>
      <c r="I49" s="18"/>
      <c r="J49" s="18"/>
    </row>
    <row r="50" spans="1:10" ht="20.25" customHeight="1" x14ac:dyDescent="0.2">
      <c r="A50" s="19">
        <f t="shared" si="6"/>
        <v>146</v>
      </c>
      <c r="B50" s="14">
        <f t="shared" si="10"/>
        <v>32630</v>
      </c>
      <c r="C50" s="14">
        <f t="shared" si="8"/>
        <v>34610</v>
      </c>
      <c r="D50" s="20">
        <f t="shared" si="2"/>
        <v>67240</v>
      </c>
      <c r="E50" s="21">
        <f t="shared" si="7"/>
        <v>196</v>
      </c>
      <c r="F50" s="14">
        <f t="shared" si="11"/>
        <v>45560</v>
      </c>
      <c r="G50" s="14">
        <f t="shared" si="12"/>
        <v>50840</v>
      </c>
      <c r="H50" s="22">
        <f t="shared" si="5"/>
        <v>96400</v>
      </c>
      <c r="I50" s="18"/>
      <c r="J50" s="18"/>
    </row>
    <row r="51" spans="1:10" ht="20.25" customHeight="1" x14ac:dyDescent="0.2">
      <c r="A51" s="19">
        <f t="shared" si="6"/>
        <v>147</v>
      </c>
      <c r="B51" s="14">
        <f t="shared" si="10"/>
        <v>32890</v>
      </c>
      <c r="C51" s="14">
        <f t="shared" si="8"/>
        <v>34940</v>
      </c>
      <c r="D51" s="20">
        <f t="shared" si="2"/>
        <v>67830</v>
      </c>
      <c r="E51" s="21">
        <f t="shared" si="7"/>
        <v>197</v>
      </c>
      <c r="F51" s="14">
        <f t="shared" si="11"/>
        <v>45820</v>
      </c>
      <c r="G51" s="14">
        <f t="shared" si="12"/>
        <v>51160</v>
      </c>
      <c r="H51" s="22">
        <f t="shared" si="5"/>
        <v>96980</v>
      </c>
      <c r="I51" s="18"/>
      <c r="J51" s="18"/>
    </row>
    <row r="52" spans="1:10" ht="20.25" customHeight="1" x14ac:dyDescent="0.2">
      <c r="A52" s="19">
        <f t="shared" si="6"/>
        <v>148</v>
      </c>
      <c r="B52" s="14">
        <f t="shared" si="10"/>
        <v>33150</v>
      </c>
      <c r="C52" s="14">
        <f t="shared" si="8"/>
        <v>35260</v>
      </c>
      <c r="D52" s="20">
        <f t="shared" si="2"/>
        <v>68410</v>
      </c>
      <c r="E52" s="21">
        <f t="shared" si="7"/>
        <v>198</v>
      </c>
      <c r="F52" s="14">
        <f t="shared" si="11"/>
        <v>46070</v>
      </c>
      <c r="G52" s="14">
        <f t="shared" si="12"/>
        <v>51490</v>
      </c>
      <c r="H52" s="22">
        <f t="shared" si="5"/>
        <v>97560</v>
      </c>
      <c r="I52" s="18"/>
      <c r="J52" s="18"/>
    </row>
    <row r="53" spans="1:10" ht="20.25" customHeight="1" x14ac:dyDescent="0.2">
      <c r="A53" s="19">
        <f t="shared" si="6"/>
        <v>149</v>
      </c>
      <c r="B53" s="14">
        <f t="shared" si="10"/>
        <v>33410</v>
      </c>
      <c r="C53" s="14">
        <f t="shared" si="8"/>
        <v>35590</v>
      </c>
      <c r="D53" s="20">
        <f t="shared" si="2"/>
        <v>69000</v>
      </c>
      <c r="E53" s="21">
        <f t="shared" si="7"/>
        <v>199</v>
      </c>
      <c r="F53" s="14">
        <f t="shared" si="11"/>
        <v>46330</v>
      </c>
      <c r="G53" s="14">
        <f t="shared" si="12"/>
        <v>51810</v>
      </c>
      <c r="H53" s="22">
        <f t="shared" si="5"/>
        <v>98140</v>
      </c>
      <c r="I53" s="18"/>
      <c r="J53" s="18"/>
    </row>
    <row r="54" spans="1:10" ht="20.25" customHeight="1" thickBot="1" x14ac:dyDescent="0.25">
      <c r="A54" s="45">
        <f t="shared" si="6"/>
        <v>150</v>
      </c>
      <c r="B54" s="46">
        <f t="shared" si="10"/>
        <v>33670</v>
      </c>
      <c r="C54" s="46">
        <f t="shared" si="8"/>
        <v>35910</v>
      </c>
      <c r="D54" s="47">
        <f t="shared" si="2"/>
        <v>69580</v>
      </c>
      <c r="E54" s="48">
        <f t="shared" si="7"/>
        <v>200</v>
      </c>
      <c r="F54" s="46">
        <f t="shared" si="11"/>
        <v>46590</v>
      </c>
      <c r="G54" s="46">
        <f t="shared" si="12"/>
        <v>52140</v>
      </c>
      <c r="H54" s="49">
        <f t="shared" si="5"/>
        <v>98730</v>
      </c>
      <c r="I54" s="18"/>
      <c r="J54" s="18"/>
    </row>
    <row r="55" spans="1:10" s="73" customFormat="1" ht="20.25" customHeight="1" x14ac:dyDescent="0.2">
      <c r="A55" s="74"/>
    </row>
    <row r="56" spans="1:10" ht="20.25" customHeight="1" x14ac:dyDescent="0.2">
      <c r="E56" s="73"/>
    </row>
  </sheetData>
  <mergeCells count="6">
    <mergeCell ref="L25:N25"/>
    <mergeCell ref="A2:H2"/>
    <mergeCell ref="L6:O6"/>
    <mergeCell ref="Q6:R6"/>
    <mergeCell ref="L16:O16"/>
    <mergeCell ref="Q16:R16"/>
  </mergeCells>
  <phoneticPr fontId="2"/>
  <dataValidations count="3">
    <dataValidation imeMode="off" allowBlank="1" showInputMessage="1" showErrorMessage="1" sqref="L8:L13 N8:N13 P7:Q13 A5:H54 N18:N23 P17:Q23 L18:L23" xr:uid="{00000000-0002-0000-0100-000000000000}"/>
    <dataValidation imeMode="hiragana" allowBlank="1" showInputMessage="1" showErrorMessage="1" sqref="L14:L17 N14:N17 P24:Q57 N29:N57 E55:H57 A55:D56 L29:L57 A4:H4 A3:F3 A1:H2 M27:M57 P1:Q6 I1:K57 L1:L7 N1:N7 N24 R1:R57 P14:Q16 L24 O1:O57 M1:M24" xr:uid="{00000000-0002-0000-0100-000001000000}"/>
    <dataValidation type="list" imeMode="hiragana" allowBlank="1" showInputMessage="1" showErrorMessage="1" sqref="G3" xr:uid="{83B7A95C-2B31-4DCF-8E6E-805B546B028B}">
      <formula1>$L$27:$L$28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6"/>
  <sheetViews>
    <sheetView zoomScale="70" zoomScaleNormal="70" workbookViewId="0">
      <selection activeCell="J4" sqref="J4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7" width="14.58203125" style="1" customWidth="1"/>
    <col min="8" max="8" width="16.4140625" style="1" customWidth="1"/>
    <col min="9" max="10" width="13.58203125" style="1" customWidth="1"/>
    <col min="11" max="12" width="9" style="1"/>
    <col min="13" max="13" width="9.5" style="1" bestFit="1" customWidth="1"/>
    <col min="14" max="14" width="8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16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thickBot="1" x14ac:dyDescent="0.25">
      <c r="A3" s="5" t="s">
        <v>15</v>
      </c>
      <c r="F3" s="1" t="s">
        <v>17</v>
      </c>
      <c r="G3" s="84">
        <v>13</v>
      </c>
      <c r="H3" s="1" t="s">
        <v>18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0.25" customHeight="1" thickBot="1" x14ac:dyDescent="0.25">
      <c r="A5" s="19">
        <v>200</v>
      </c>
      <c r="B5" s="14">
        <f t="shared" ref="B5:B54" si="0">IF(A5&gt;$L$13,ROUNDDOWN(((A5-$L$13)*$Q$13+SUM($P$8*$Q$8,$P$9*$Q$9,$P$10*$Q$10,$P$11*$Q$11,$P$12*$Q$12,$Q$7))*1.1,-1),IF(A5&gt;$L$12,ROUNDDOWN(((A5-$L$12)*$Q$12+SUM($P$8*$Q$8,$P$9*$Q$9,$P$10*$Q$10,$P$11*$Q$11,$Q$7))*1.1,-1),IF(A5&gt;$L$11,ROUNDDOWN(((A5-$L$11)*$Q$11+SUM($P$8*$Q$8,$P$9*$Q$9,$P$10*$Q$10,$Q$7))*1.1,-1),IF(A5&gt;$L$10,ROUNDDOWN(((A5-$L$10)*$Q$10+SUM($P$8*$Q$8,$P$9*$Q$9,$Q$7))*1.1,-1),IF(A5&gt;$L$9,ROUNDDOWN(((A5-$L$9)*$Q$9+$P$8*$Q$8+$Q$7)*1.1,-1),ROUNDDOWN((A5*$Q$8+$Q$7)*1.1,-1))))))</f>
        <v>46590</v>
      </c>
      <c r="C5" s="15">
        <f t="shared" ref="C5:C23" si="1">IF(A5&gt;$L$23,ROUNDDOWN(((A5-$L$23)*$Q$23+SUM($P$22*$Q$22,$P$21*$Q$21,$P$20*$Q$20,$P$19*$Q$19,$P$18*$Q$18,$Q$17))*1.1,-1),IF(A5&gt;$L$22,ROUNDDOWN(((A5-$L$22)*$Q$22+SUM($P$21*$Q$21,$P$20*$Q$20,$P$19*$Q$19,$P$18*$Q$18,$Q$17))*1.1,-1),IF(A5&gt;$L$21,ROUNDDOWN(((A5-$L$21)*$Q$21+SUM($P$20*$Q$20,$P$19*$Q$19,$P$18*$Q$18,$Q$17))*1.1,-1),IF(A5&gt;$L$20,ROUNDDOWN(((A5-$L$20)*$Q$20+SUM($P$19*$Q$19,$P$18*$Q$18,$Q$17))*1.1,-1),IF(A5&gt;$L$19,ROUNDDOWN(((A5-$L$19)*$Q$19+SUM($P$18*$Q$18,$Q$17))*1.1,-1),ROUNDDOWN((A5*$Q$18+$Q$17)*1.1,-1))))))</f>
        <v>52140</v>
      </c>
      <c r="D5" s="20">
        <f t="shared" ref="D5:D54" si="2">SUM(B5:C5)</f>
        <v>98730</v>
      </c>
      <c r="E5" s="16">
        <f>A54+200</f>
        <v>10200</v>
      </c>
      <c r="F5" s="14">
        <f t="shared" ref="F5:F54" si="3">IF(E5&gt;$L$13,ROUNDDOWN(((E5-$L$13)*$Q$13+SUM($P$8*$Q$8,$P$9*$Q$9,$P$10*$Q$10,$P$11*$Q$11,$P$12*$Q$12,$Q$7))*1.1,-1),IF(E5&gt;$L$12,ROUNDDOWN(((E5-$L$12)*$Q$12+SUM($P$8*$Q$8,$P$9*$Q$9,$P$10*$Q$10,$P$11*$Q$11,$Q$7))*1.1,-1),IF(E5&gt;$L$11,ROUNDDOWN(((E5-$L$11)*$Q$11+SUM($P$8*$Q$8,$P$9*$Q$9,$P$10*$Q$10,$Q$7))*1.1,-1),IF(E5&gt;$L$10,ROUNDDOWN(((E5-$L$10)*$Q$10+SUM($P$8*$Q$8,$P$9*$Q$9,$Q$7))*1.1,-1),IF(E5&gt;$L$9,ROUNDDOWN(((E5-$L$9)*$Q$9+$P$8*$Q$8+$Q$7)*1.1,-1),ROUNDDOWN((E5*$Q$8+$Q$7)*1.1,-1))))))</f>
        <v>2829590</v>
      </c>
      <c r="G5" s="15">
        <f t="shared" ref="G5:G54" si="4">IF(E5&gt;$L$23,ROUNDDOWN(((E5-$L$23)*$Q$23+SUM($P$22*$Q$22,$P$21*$Q$21,$P$20*$Q$20,$P$19*$Q$19,$P$18*$Q$18,$Q$17))*1.1,-1),IF(E5&gt;$L$22,ROUNDDOWN(((E5-$L$22)*$Q$22+SUM($P$21*$Q$21,$P$20*$Q$20,$P$19*$Q$19,$P$18*$Q$18,$Q$17))*1.1,-1),IF(E5&gt;$L$21,ROUNDDOWN(((E5-$L$21)*$Q$21+SUM($P$20*$Q$20,$P$19*$Q$19,$P$18*$Q$18,$Q$17))*1.1,-1),IF(E5&gt;$L$20,ROUNDDOWN(((E5-$L$20)*$Q$20+SUM($P$19*$Q$19,$P$18*$Q$18,$Q$17))*1.1,-1),IF(E5&gt;$L$19,ROUNDDOWN(((E5-$L$19)*$Q$19+SUM($P$18*$Q$18,$Q$17))*1.1,-1),ROUNDDOWN(($P$18*$Q$18+$Q$17)*1.1,-1))))))</f>
        <v>3297140</v>
      </c>
      <c r="H5" s="17">
        <f t="shared" ref="H5:H54" si="5">SUM(F5:G5)</f>
        <v>6126730</v>
      </c>
      <c r="I5" s="18"/>
      <c r="J5" s="18"/>
      <c r="L5" s="1" t="s">
        <v>4</v>
      </c>
      <c r="R5" s="6" t="s">
        <v>5</v>
      </c>
    </row>
    <row r="6" spans="1:18" ht="20.25" customHeight="1" thickBot="1" x14ac:dyDescent="0.25">
      <c r="A6" s="19">
        <f>A5+200</f>
        <v>400</v>
      </c>
      <c r="B6" s="14">
        <f t="shared" si="0"/>
        <v>102250</v>
      </c>
      <c r="C6" s="15">
        <f t="shared" si="1"/>
        <v>117040</v>
      </c>
      <c r="D6" s="20">
        <f t="shared" si="2"/>
        <v>219290</v>
      </c>
      <c r="E6" s="21">
        <f>E5+200</f>
        <v>10400</v>
      </c>
      <c r="F6" s="14">
        <f t="shared" si="3"/>
        <v>2885250</v>
      </c>
      <c r="G6" s="14">
        <f t="shared" si="4"/>
        <v>3362040</v>
      </c>
      <c r="H6" s="22">
        <f t="shared" si="5"/>
        <v>6247290</v>
      </c>
      <c r="I6" s="18"/>
      <c r="J6" s="18"/>
      <c r="L6" s="98" t="s">
        <v>6</v>
      </c>
      <c r="M6" s="99"/>
      <c r="N6" s="99"/>
      <c r="O6" s="100"/>
      <c r="P6" s="23" t="s">
        <v>7</v>
      </c>
      <c r="Q6" s="96" t="s">
        <v>4</v>
      </c>
      <c r="R6" s="97"/>
    </row>
    <row r="7" spans="1:18" ht="20.25" customHeight="1" x14ac:dyDescent="0.2">
      <c r="A7" s="19">
        <f>A6+200</f>
        <v>600</v>
      </c>
      <c r="B7" s="14">
        <f t="shared" si="0"/>
        <v>157910</v>
      </c>
      <c r="C7" s="15">
        <f t="shared" si="1"/>
        <v>181940</v>
      </c>
      <c r="D7" s="20">
        <f t="shared" si="2"/>
        <v>339850</v>
      </c>
      <c r="E7" s="21">
        <f t="shared" ref="E7:E53" si="6">E6+200</f>
        <v>10600</v>
      </c>
      <c r="F7" s="14">
        <f t="shared" si="3"/>
        <v>2940910</v>
      </c>
      <c r="G7" s="14">
        <f t="shared" si="4"/>
        <v>3426940</v>
      </c>
      <c r="H7" s="22">
        <f t="shared" si="5"/>
        <v>6367850</v>
      </c>
      <c r="I7" s="18"/>
      <c r="J7" s="18"/>
      <c r="L7" s="24"/>
      <c r="M7" s="25" t="s">
        <v>8</v>
      </c>
      <c r="N7" s="26"/>
      <c r="O7" s="27"/>
      <c r="P7" s="28"/>
      <c r="Q7" s="29">
        <v>1200</v>
      </c>
      <c r="R7" s="30" t="s">
        <v>9</v>
      </c>
    </row>
    <row r="8" spans="1:18" ht="20.25" customHeight="1" x14ac:dyDescent="0.2">
      <c r="A8" s="19">
        <f t="shared" ref="A8:A53" si="7">A7+200</f>
        <v>800</v>
      </c>
      <c r="B8" s="14">
        <f t="shared" si="0"/>
        <v>213570</v>
      </c>
      <c r="C8" s="15">
        <f t="shared" si="1"/>
        <v>246840</v>
      </c>
      <c r="D8" s="20">
        <f t="shared" si="2"/>
        <v>460410</v>
      </c>
      <c r="E8" s="21">
        <f t="shared" si="6"/>
        <v>10800</v>
      </c>
      <c r="F8" s="14">
        <f t="shared" si="3"/>
        <v>2996570</v>
      </c>
      <c r="G8" s="14">
        <f t="shared" si="4"/>
        <v>3491840</v>
      </c>
      <c r="H8" s="22">
        <f t="shared" si="5"/>
        <v>6488410</v>
      </c>
      <c r="I8" s="18"/>
      <c r="J8" s="18"/>
      <c r="L8" s="31">
        <v>1</v>
      </c>
      <c r="M8" s="32" t="s">
        <v>10</v>
      </c>
      <c r="N8" s="26">
        <v>20</v>
      </c>
      <c r="O8" s="27" t="s">
        <v>11</v>
      </c>
      <c r="P8" s="28">
        <v>20</v>
      </c>
      <c r="Q8" s="29">
        <v>87</v>
      </c>
      <c r="R8" s="33" t="s">
        <v>9</v>
      </c>
    </row>
    <row r="9" spans="1:18" ht="20.25" customHeight="1" x14ac:dyDescent="0.2">
      <c r="A9" s="19">
        <f t="shared" si="7"/>
        <v>1000</v>
      </c>
      <c r="B9" s="14">
        <f t="shared" si="0"/>
        <v>269230</v>
      </c>
      <c r="C9" s="15">
        <f t="shared" si="1"/>
        <v>311740</v>
      </c>
      <c r="D9" s="20">
        <f t="shared" si="2"/>
        <v>580970</v>
      </c>
      <c r="E9" s="21">
        <f t="shared" si="6"/>
        <v>11000</v>
      </c>
      <c r="F9" s="14">
        <f t="shared" si="3"/>
        <v>3052230</v>
      </c>
      <c r="G9" s="14">
        <f t="shared" si="4"/>
        <v>3556740</v>
      </c>
      <c r="H9" s="22">
        <f t="shared" si="5"/>
        <v>6608970</v>
      </c>
      <c r="I9" s="18"/>
      <c r="J9" s="18"/>
      <c r="L9" s="34">
        <v>20</v>
      </c>
      <c r="M9" s="32" t="s">
        <v>10</v>
      </c>
      <c r="N9" s="35">
        <v>40</v>
      </c>
      <c r="O9" s="27" t="s">
        <v>11</v>
      </c>
      <c r="P9" s="36">
        <f>N9-L9</f>
        <v>20</v>
      </c>
      <c r="Q9" s="37">
        <v>172</v>
      </c>
      <c r="R9" s="33" t="s">
        <v>9</v>
      </c>
    </row>
    <row r="10" spans="1:18" ht="20.25" customHeight="1" x14ac:dyDescent="0.2">
      <c r="A10" s="19">
        <f t="shared" si="7"/>
        <v>1200</v>
      </c>
      <c r="B10" s="14">
        <f t="shared" si="0"/>
        <v>324890</v>
      </c>
      <c r="C10" s="15">
        <f t="shared" si="1"/>
        <v>376640</v>
      </c>
      <c r="D10" s="20">
        <f t="shared" si="2"/>
        <v>701530</v>
      </c>
      <c r="E10" s="21">
        <f t="shared" si="6"/>
        <v>11200</v>
      </c>
      <c r="F10" s="14">
        <f t="shared" si="3"/>
        <v>3107890</v>
      </c>
      <c r="G10" s="14">
        <f t="shared" si="4"/>
        <v>3621640</v>
      </c>
      <c r="H10" s="22">
        <f t="shared" si="5"/>
        <v>6729530</v>
      </c>
      <c r="I10" s="18"/>
      <c r="J10" s="18"/>
      <c r="L10" s="34">
        <v>40</v>
      </c>
      <c r="M10" s="32" t="s">
        <v>10</v>
      </c>
      <c r="N10" s="35">
        <v>60</v>
      </c>
      <c r="O10" s="27" t="s">
        <v>11</v>
      </c>
      <c r="P10" s="36">
        <f>N10-L10</f>
        <v>20</v>
      </c>
      <c r="Q10" s="37">
        <v>188</v>
      </c>
      <c r="R10" s="33" t="s">
        <v>9</v>
      </c>
    </row>
    <row r="11" spans="1:18" ht="20.25" customHeight="1" x14ac:dyDescent="0.2">
      <c r="A11" s="19">
        <f t="shared" si="7"/>
        <v>1400</v>
      </c>
      <c r="B11" s="14">
        <f t="shared" si="0"/>
        <v>380550</v>
      </c>
      <c r="C11" s="15">
        <f t="shared" si="1"/>
        <v>441540</v>
      </c>
      <c r="D11" s="20">
        <f t="shared" si="2"/>
        <v>822090</v>
      </c>
      <c r="E11" s="21">
        <f t="shared" si="6"/>
        <v>11400</v>
      </c>
      <c r="F11" s="14">
        <f t="shared" si="3"/>
        <v>3163550</v>
      </c>
      <c r="G11" s="14">
        <f t="shared" si="4"/>
        <v>3686540</v>
      </c>
      <c r="H11" s="22">
        <f t="shared" si="5"/>
        <v>6850090</v>
      </c>
      <c r="I11" s="18"/>
      <c r="J11" s="18"/>
      <c r="L11" s="34">
        <v>60</v>
      </c>
      <c r="M11" s="32" t="s">
        <v>10</v>
      </c>
      <c r="N11" s="35">
        <v>100</v>
      </c>
      <c r="O11" s="27" t="s">
        <v>11</v>
      </c>
      <c r="P11" s="36">
        <f>N11-L11</f>
        <v>40</v>
      </c>
      <c r="Q11" s="37">
        <v>218</v>
      </c>
      <c r="R11" s="33" t="s">
        <v>9</v>
      </c>
    </row>
    <row r="12" spans="1:18" ht="20.25" customHeight="1" x14ac:dyDescent="0.2">
      <c r="A12" s="19">
        <f t="shared" si="7"/>
        <v>1600</v>
      </c>
      <c r="B12" s="14">
        <f t="shared" si="0"/>
        <v>436210</v>
      </c>
      <c r="C12" s="15">
        <f t="shared" si="1"/>
        <v>506440</v>
      </c>
      <c r="D12" s="20">
        <f t="shared" si="2"/>
        <v>942650</v>
      </c>
      <c r="E12" s="21">
        <f t="shared" si="6"/>
        <v>11600</v>
      </c>
      <c r="F12" s="14">
        <f t="shared" si="3"/>
        <v>3219210</v>
      </c>
      <c r="G12" s="14">
        <f t="shared" si="4"/>
        <v>3751440</v>
      </c>
      <c r="H12" s="22">
        <f t="shared" si="5"/>
        <v>6970650</v>
      </c>
      <c r="I12" s="18"/>
      <c r="J12" s="18"/>
      <c r="L12" s="34">
        <v>100</v>
      </c>
      <c r="M12" s="32" t="s">
        <v>10</v>
      </c>
      <c r="N12" s="35">
        <v>200</v>
      </c>
      <c r="O12" s="27" t="s">
        <v>11</v>
      </c>
      <c r="P12" s="36">
        <f>N12-L12</f>
        <v>100</v>
      </c>
      <c r="Q12" s="37">
        <v>235</v>
      </c>
      <c r="R12" s="33" t="s">
        <v>9</v>
      </c>
    </row>
    <row r="13" spans="1:18" ht="20.25" customHeight="1" thickBot="1" x14ac:dyDescent="0.25">
      <c r="A13" s="19">
        <f t="shared" si="7"/>
        <v>1800</v>
      </c>
      <c r="B13" s="14">
        <f t="shared" si="0"/>
        <v>491870</v>
      </c>
      <c r="C13" s="15">
        <f t="shared" si="1"/>
        <v>571340</v>
      </c>
      <c r="D13" s="20">
        <f t="shared" si="2"/>
        <v>1063210</v>
      </c>
      <c r="E13" s="21">
        <f t="shared" si="6"/>
        <v>11800</v>
      </c>
      <c r="F13" s="14">
        <f t="shared" si="3"/>
        <v>3274870</v>
      </c>
      <c r="G13" s="14">
        <f t="shared" si="4"/>
        <v>3816340</v>
      </c>
      <c r="H13" s="22">
        <f t="shared" si="5"/>
        <v>7091210</v>
      </c>
      <c r="I13" s="18"/>
      <c r="J13" s="18"/>
      <c r="L13" s="38">
        <v>200</v>
      </c>
      <c r="M13" s="39" t="s">
        <v>12</v>
      </c>
      <c r="N13" s="40"/>
      <c r="O13" s="41"/>
      <c r="P13" s="42"/>
      <c r="Q13" s="43">
        <v>253</v>
      </c>
      <c r="R13" s="44" t="s">
        <v>9</v>
      </c>
    </row>
    <row r="14" spans="1:18" ht="20.25" customHeight="1" x14ac:dyDescent="0.2">
      <c r="A14" s="19">
        <f t="shared" si="7"/>
        <v>2000</v>
      </c>
      <c r="B14" s="14">
        <f t="shared" si="0"/>
        <v>547530</v>
      </c>
      <c r="C14" s="15">
        <f t="shared" si="1"/>
        <v>636240</v>
      </c>
      <c r="D14" s="20">
        <f t="shared" si="2"/>
        <v>1183770</v>
      </c>
      <c r="E14" s="21">
        <f t="shared" si="6"/>
        <v>12000</v>
      </c>
      <c r="F14" s="14">
        <f t="shared" si="3"/>
        <v>3330530</v>
      </c>
      <c r="G14" s="14">
        <f t="shared" si="4"/>
        <v>3881240</v>
      </c>
      <c r="H14" s="22">
        <f t="shared" si="5"/>
        <v>7211770</v>
      </c>
      <c r="I14" s="18"/>
      <c r="J14" s="18"/>
    </row>
    <row r="15" spans="1:18" ht="20.25" customHeight="1" thickBot="1" x14ac:dyDescent="0.25">
      <c r="A15" s="19">
        <f t="shared" si="7"/>
        <v>2200</v>
      </c>
      <c r="B15" s="14">
        <f t="shared" si="0"/>
        <v>603190</v>
      </c>
      <c r="C15" s="15">
        <f t="shared" si="1"/>
        <v>701140</v>
      </c>
      <c r="D15" s="20">
        <f t="shared" si="2"/>
        <v>1304330</v>
      </c>
      <c r="E15" s="21">
        <f t="shared" si="6"/>
        <v>12200</v>
      </c>
      <c r="F15" s="14">
        <f t="shared" si="3"/>
        <v>3386190</v>
      </c>
      <c r="G15" s="14">
        <f t="shared" si="4"/>
        <v>3946140</v>
      </c>
      <c r="H15" s="22">
        <f t="shared" si="5"/>
        <v>7332330</v>
      </c>
      <c r="I15" s="18"/>
      <c r="J15" s="18"/>
      <c r="L15" s="1" t="s">
        <v>19</v>
      </c>
      <c r="R15" s="6" t="s">
        <v>5</v>
      </c>
    </row>
    <row r="16" spans="1:18" ht="20.25" customHeight="1" thickBot="1" x14ac:dyDescent="0.25">
      <c r="A16" s="19">
        <f t="shared" si="7"/>
        <v>2400</v>
      </c>
      <c r="B16" s="14">
        <f t="shared" si="0"/>
        <v>658850</v>
      </c>
      <c r="C16" s="15">
        <f t="shared" si="1"/>
        <v>766040</v>
      </c>
      <c r="D16" s="20">
        <f t="shared" si="2"/>
        <v>1424890</v>
      </c>
      <c r="E16" s="21">
        <f t="shared" si="6"/>
        <v>12400</v>
      </c>
      <c r="F16" s="14">
        <f t="shared" si="3"/>
        <v>3441850</v>
      </c>
      <c r="G16" s="14">
        <f t="shared" si="4"/>
        <v>4011040</v>
      </c>
      <c r="H16" s="22">
        <f t="shared" si="5"/>
        <v>7452890</v>
      </c>
      <c r="I16" s="18"/>
      <c r="J16" s="18"/>
      <c r="L16" s="89" t="s">
        <v>6</v>
      </c>
      <c r="M16" s="90"/>
      <c r="N16" s="90"/>
      <c r="O16" s="91"/>
      <c r="P16" s="50" t="s">
        <v>7</v>
      </c>
      <c r="Q16" s="92" t="s">
        <v>13</v>
      </c>
      <c r="R16" s="93"/>
    </row>
    <row r="17" spans="1:18" ht="20.25" customHeight="1" x14ac:dyDescent="0.2">
      <c r="A17" s="19">
        <f t="shared" si="7"/>
        <v>2600</v>
      </c>
      <c r="B17" s="14">
        <f t="shared" si="0"/>
        <v>714510</v>
      </c>
      <c r="C17" s="15">
        <f t="shared" si="1"/>
        <v>830940</v>
      </c>
      <c r="D17" s="20">
        <f t="shared" si="2"/>
        <v>1545450</v>
      </c>
      <c r="E17" s="21">
        <f t="shared" si="6"/>
        <v>12600</v>
      </c>
      <c r="F17" s="14">
        <f t="shared" si="3"/>
        <v>3497510</v>
      </c>
      <c r="G17" s="14">
        <f t="shared" si="4"/>
        <v>4075940</v>
      </c>
      <c r="H17" s="22">
        <f t="shared" si="5"/>
        <v>7573450</v>
      </c>
      <c r="I17" s="18"/>
      <c r="J17" s="18"/>
      <c r="L17" s="51"/>
      <c r="M17" s="52"/>
      <c r="N17" s="53"/>
      <c r="O17" s="54"/>
      <c r="P17" s="55"/>
      <c r="Q17" s="72">
        <f>VLOOKUP(G3,L27:N28,3,FALSE)</f>
        <v>1200</v>
      </c>
      <c r="R17" s="56" t="s">
        <v>9</v>
      </c>
    </row>
    <row r="18" spans="1:18" ht="20.25" customHeight="1" x14ac:dyDescent="0.2">
      <c r="A18" s="19">
        <f t="shared" si="7"/>
        <v>2800</v>
      </c>
      <c r="B18" s="14">
        <f t="shared" si="0"/>
        <v>770170</v>
      </c>
      <c r="C18" s="15">
        <f t="shared" si="1"/>
        <v>895840</v>
      </c>
      <c r="D18" s="20">
        <f t="shared" si="2"/>
        <v>1666010</v>
      </c>
      <c r="E18" s="21">
        <f t="shared" si="6"/>
        <v>12800</v>
      </c>
      <c r="F18" s="14">
        <f t="shared" si="3"/>
        <v>3553170</v>
      </c>
      <c r="G18" s="14">
        <f t="shared" si="4"/>
        <v>4140840</v>
      </c>
      <c r="H18" s="22">
        <f t="shared" si="5"/>
        <v>7694010</v>
      </c>
      <c r="I18" s="18"/>
      <c r="J18" s="18"/>
      <c r="L18" s="57">
        <v>1</v>
      </c>
      <c r="M18" s="58" t="s">
        <v>10</v>
      </c>
      <c r="N18" s="59">
        <v>20</v>
      </c>
      <c r="O18" s="60" t="s">
        <v>11</v>
      </c>
      <c r="P18" s="61">
        <f>N18-L18+1</f>
        <v>20</v>
      </c>
      <c r="Q18" s="62">
        <v>76</v>
      </c>
      <c r="R18" s="63" t="s">
        <v>9</v>
      </c>
    </row>
    <row r="19" spans="1:18" ht="20.25" customHeight="1" x14ac:dyDescent="0.2">
      <c r="A19" s="19">
        <f t="shared" si="7"/>
        <v>3000</v>
      </c>
      <c r="B19" s="14">
        <f t="shared" si="0"/>
        <v>825830</v>
      </c>
      <c r="C19" s="15">
        <f t="shared" si="1"/>
        <v>960740</v>
      </c>
      <c r="D19" s="20">
        <f t="shared" si="2"/>
        <v>1786570</v>
      </c>
      <c r="E19" s="21">
        <f t="shared" si="6"/>
        <v>13000</v>
      </c>
      <c r="F19" s="14">
        <f t="shared" si="3"/>
        <v>3608830</v>
      </c>
      <c r="G19" s="14">
        <f t="shared" si="4"/>
        <v>4205740</v>
      </c>
      <c r="H19" s="22">
        <f t="shared" si="5"/>
        <v>7814570</v>
      </c>
      <c r="I19" s="18"/>
      <c r="J19" s="18"/>
      <c r="L19" s="57">
        <v>20</v>
      </c>
      <c r="M19" s="58" t="s">
        <v>10</v>
      </c>
      <c r="N19" s="64">
        <v>40</v>
      </c>
      <c r="O19" s="60" t="s">
        <v>11</v>
      </c>
      <c r="P19" s="61">
        <f>N19-L19</f>
        <v>20</v>
      </c>
      <c r="Q19" s="62">
        <v>128</v>
      </c>
      <c r="R19" s="63" t="s">
        <v>9</v>
      </c>
    </row>
    <row r="20" spans="1:18" ht="20.25" customHeight="1" x14ac:dyDescent="0.2">
      <c r="A20" s="19">
        <f t="shared" si="7"/>
        <v>3200</v>
      </c>
      <c r="B20" s="14">
        <f t="shared" si="0"/>
        <v>881490</v>
      </c>
      <c r="C20" s="15">
        <f t="shared" si="1"/>
        <v>1025640</v>
      </c>
      <c r="D20" s="20">
        <f t="shared" si="2"/>
        <v>1907130</v>
      </c>
      <c r="E20" s="21">
        <f t="shared" si="6"/>
        <v>13200</v>
      </c>
      <c r="F20" s="14">
        <f t="shared" si="3"/>
        <v>3664490</v>
      </c>
      <c r="G20" s="14">
        <f t="shared" si="4"/>
        <v>4270640</v>
      </c>
      <c r="H20" s="22">
        <f t="shared" si="5"/>
        <v>7935130</v>
      </c>
      <c r="I20" s="18"/>
      <c r="J20" s="18"/>
      <c r="L20" s="57">
        <v>40</v>
      </c>
      <c r="M20" s="58" t="s">
        <v>10</v>
      </c>
      <c r="N20" s="64">
        <v>60</v>
      </c>
      <c r="O20" s="60" t="s">
        <v>11</v>
      </c>
      <c r="P20" s="61">
        <f>N20-L20</f>
        <v>20</v>
      </c>
      <c r="Q20" s="62">
        <v>166</v>
      </c>
      <c r="R20" s="63" t="s">
        <v>9</v>
      </c>
    </row>
    <row r="21" spans="1:18" ht="20.25" customHeight="1" x14ac:dyDescent="0.2">
      <c r="A21" s="19">
        <f t="shared" si="7"/>
        <v>3400</v>
      </c>
      <c r="B21" s="14">
        <f t="shared" si="0"/>
        <v>937150</v>
      </c>
      <c r="C21" s="15">
        <f t="shared" si="1"/>
        <v>1090540</v>
      </c>
      <c r="D21" s="20">
        <f t="shared" si="2"/>
        <v>2027690</v>
      </c>
      <c r="E21" s="21">
        <f t="shared" si="6"/>
        <v>13400</v>
      </c>
      <c r="F21" s="14">
        <f t="shared" si="3"/>
        <v>3720150</v>
      </c>
      <c r="G21" s="14">
        <f t="shared" si="4"/>
        <v>4335540</v>
      </c>
      <c r="H21" s="22">
        <f t="shared" si="5"/>
        <v>8055690</v>
      </c>
      <c r="I21" s="18"/>
      <c r="J21" s="18"/>
      <c r="L21" s="57">
        <v>60</v>
      </c>
      <c r="M21" s="58" t="s">
        <v>10</v>
      </c>
      <c r="N21" s="64">
        <v>80</v>
      </c>
      <c r="O21" s="60" t="s">
        <v>11</v>
      </c>
      <c r="P21" s="61">
        <f>N21-L21</f>
        <v>20</v>
      </c>
      <c r="Q21" s="62">
        <v>224</v>
      </c>
      <c r="R21" s="63" t="s">
        <v>9</v>
      </c>
    </row>
    <row r="22" spans="1:18" ht="20.25" customHeight="1" x14ac:dyDescent="0.2">
      <c r="A22" s="19">
        <f t="shared" si="7"/>
        <v>3600</v>
      </c>
      <c r="B22" s="14">
        <f t="shared" si="0"/>
        <v>992810</v>
      </c>
      <c r="C22" s="15">
        <f t="shared" si="1"/>
        <v>1155440</v>
      </c>
      <c r="D22" s="20">
        <f t="shared" si="2"/>
        <v>2148250</v>
      </c>
      <c r="E22" s="21">
        <f t="shared" si="6"/>
        <v>13600</v>
      </c>
      <c r="F22" s="14">
        <f t="shared" si="3"/>
        <v>3775810</v>
      </c>
      <c r="G22" s="14">
        <f t="shared" si="4"/>
        <v>4400440</v>
      </c>
      <c r="H22" s="22">
        <f t="shared" si="5"/>
        <v>8176250</v>
      </c>
      <c r="I22" s="18"/>
      <c r="J22" s="18"/>
      <c r="L22" s="57">
        <v>80</v>
      </c>
      <c r="M22" s="58" t="s">
        <v>10</v>
      </c>
      <c r="N22" s="64">
        <v>100</v>
      </c>
      <c r="O22" s="60" t="s">
        <v>11</v>
      </c>
      <c r="P22" s="61">
        <f>N22-L22</f>
        <v>20</v>
      </c>
      <c r="Q22" s="62">
        <v>241</v>
      </c>
      <c r="R22" s="63" t="s">
        <v>9</v>
      </c>
    </row>
    <row r="23" spans="1:18" ht="20.25" customHeight="1" thickBot="1" x14ac:dyDescent="0.25">
      <c r="A23" s="19">
        <f t="shared" si="7"/>
        <v>3800</v>
      </c>
      <c r="B23" s="14">
        <f t="shared" si="0"/>
        <v>1048470</v>
      </c>
      <c r="C23" s="15">
        <f t="shared" si="1"/>
        <v>1220340</v>
      </c>
      <c r="D23" s="20">
        <f t="shared" si="2"/>
        <v>2268810</v>
      </c>
      <c r="E23" s="21">
        <f t="shared" si="6"/>
        <v>13800</v>
      </c>
      <c r="F23" s="14">
        <f t="shared" si="3"/>
        <v>3831470</v>
      </c>
      <c r="G23" s="14">
        <f t="shared" si="4"/>
        <v>4465340</v>
      </c>
      <c r="H23" s="22">
        <f t="shared" si="5"/>
        <v>8296810</v>
      </c>
      <c r="I23" s="18"/>
      <c r="J23" s="18"/>
      <c r="L23" s="65">
        <v>100</v>
      </c>
      <c r="M23" s="66" t="s">
        <v>12</v>
      </c>
      <c r="N23" s="67"/>
      <c r="O23" s="68"/>
      <c r="P23" s="69"/>
      <c r="Q23" s="70">
        <v>295</v>
      </c>
      <c r="R23" s="71" t="s">
        <v>9</v>
      </c>
    </row>
    <row r="24" spans="1:18" ht="20.25" customHeight="1" x14ac:dyDescent="0.2">
      <c r="A24" s="19">
        <f t="shared" si="7"/>
        <v>4000</v>
      </c>
      <c r="B24" s="14">
        <f t="shared" si="0"/>
        <v>1104130</v>
      </c>
      <c r="C24" s="14">
        <f t="shared" ref="C24:C54" si="8">IF(A24&gt;$L$23,ROUNDDOWN(((A24-$L$23)*$Q$23+SUM($P$22*$Q$22,$P$21*$Q$21,$P$20*$Q$20,$P$19*$Q$19,$P$18*$Q$18,$Q$17))*1.1,-1),IF(A24&gt;$L$22,ROUNDDOWN(((A24-$L$22)*$Q$22+SUM($P$21*$Q$21,$P$20*$Q$20,$P$19*$Q$19,$P$18*$Q$18,$Q$17))*1.1,-1),IF(A24&gt;$L$21,ROUNDDOWN(((A24-$L$21)*$Q$21+SUM($P$20*$Q$20,$P$19*$Q$19,$P$18*$Q$18,$Q$17))*1.1,-1),IF(A24&gt;$L$20,ROUNDDOWN(((A24-$L$20)*$Q$20+SUM($P$19*$Q$19,$P$18*$Q$18,$Q$17))*1.1,-1),IF(A24&gt;$L$19,ROUNDDOWN(((A24-$L$19)*$Q$19+SUM($P$18*$Q$18,$Q$17))*1.1,-1),ROUNDDOWN(($P$18*$Q$18+$Q$17)*1.1,-1))))))</f>
        <v>1285240</v>
      </c>
      <c r="D24" s="20">
        <f t="shared" si="2"/>
        <v>2389370</v>
      </c>
      <c r="E24" s="21">
        <f t="shared" si="6"/>
        <v>14000</v>
      </c>
      <c r="F24" s="14">
        <f t="shared" si="3"/>
        <v>3887130</v>
      </c>
      <c r="G24" s="14">
        <f t="shared" si="4"/>
        <v>4530240</v>
      </c>
      <c r="H24" s="22">
        <f t="shared" si="5"/>
        <v>8417370</v>
      </c>
      <c r="I24" s="18"/>
      <c r="J24" s="18"/>
    </row>
    <row r="25" spans="1:18" ht="20.25" customHeight="1" x14ac:dyDescent="0.2">
      <c r="A25" s="19">
        <f t="shared" si="7"/>
        <v>4200</v>
      </c>
      <c r="B25" s="14">
        <f t="shared" si="0"/>
        <v>1159790</v>
      </c>
      <c r="C25" s="14">
        <f t="shared" si="8"/>
        <v>1350140</v>
      </c>
      <c r="D25" s="20">
        <f t="shared" si="2"/>
        <v>2509930</v>
      </c>
      <c r="E25" s="21">
        <f t="shared" si="6"/>
        <v>14200</v>
      </c>
      <c r="F25" s="14">
        <f t="shared" si="3"/>
        <v>3942790</v>
      </c>
      <c r="G25" s="14">
        <f t="shared" si="4"/>
        <v>4595140</v>
      </c>
      <c r="H25" s="22">
        <f t="shared" si="5"/>
        <v>8537930</v>
      </c>
      <c r="I25" s="18"/>
      <c r="J25" s="18"/>
      <c r="L25" s="88" t="s">
        <v>20</v>
      </c>
      <c r="M25" s="88"/>
      <c r="N25" s="88"/>
    </row>
    <row r="26" spans="1:18" ht="20.25" customHeight="1" x14ac:dyDescent="0.2">
      <c r="A26" s="19">
        <f t="shared" si="7"/>
        <v>4400</v>
      </c>
      <c r="B26" s="14">
        <f t="shared" si="0"/>
        <v>1215450</v>
      </c>
      <c r="C26" s="14">
        <f t="shared" si="8"/>
        <v>1415040</v>
      </c>
      <c r="D26" s="20">
        <f t="shared" si="2"/>
        <v>2630490</v>
      </c>
      <c r="E26" s="21">
        <f t="shared" si="6"/>
        <v>14400</v>
      </c>
      <c r="F26" s="14">
        <f t="shared" si="3"/>
        <v>3998450</v>
      </c>
      <c r="G26" s="14">
        <f t="shared" si="4"/>
        <v>4660040</v>
      </c>
      <c r="H26" s="22">
        <f t="shared" si="5"/>
        <v>8658490</v>
      </c>
      <c r="I26" s="18"/>
      <c r="J26" s="18"/>
      <c r="L26" s="75" t="s">
        <v>21</v>
      </c>
      <c r="M26" s="76" t="s">
        <v>22</v>
      </c>
      <c r="N26" s="76" t="s">
        <v>23</v>
      </c>
    </row>
    <row r="27" spans="1:18" ht="20.25" customHeight="1" x14ac:dyDescent="0.2">
      <c r="A27" s="19">
        <f t="shared" si="7"/>
        <v>4600</v>
      </c>
      <c r="B27" s="14">
        <f t="shared" si="0"/>
        <v>1271110</v>
      </c>
      <c r="C27" s="14">
        <f t="shared" si="8"/>
        <v>1479940</v>
      </c>
      <c r="D27" s="20">
        <f t="shared" si="2"/>
        <v>2751050</v>
      </c>
      <c r="E27" s="21">
        <f t="shared" si="6"/>
        <v>14600</v>
      </c>
      <c r="F27" s="14">
        <f t="shared" si="3"/>
        <v>4054110</v>
      </c>
      <c r="G27" s="14">
        <f t="shared" si="4"/>
        <v>4724940</v>
      </c>
      <c r="H27" s="22">
        <f t="shared" si="5"/>
        <v>8779050</v>
      </c>
      <c r="I27" s="18"/>
      <c r="J27" s="18"/>
      <c r="L27" s="77">
        <v>13</v>
      </c>
      <c r="M27" s="78">
        <v>600</v>
      </c>
      <c r="N27" s="79">
        <f>+M27*2</f>
        <v>1200</v>
      </c>
    </row>
    <row r="28" spans="1:18" ht="20.25" customHeight="1" x14ac:dyDescent="0.2">
      <c r="A28" s="19">
        <f t="shared" si="7"/>
        <v>4800</v>
      </c>
      <c r="B28" s="14">
        <f t="shared" si="0"/>
        <v>1326770</v>
      </c>
      <c r="C28" s="14">
        <f t="shared" si="8"/>
        <v>1544840</v>
      </c>
      <c r="D28" s="20">
        <f t="shared" si="2"/>
        <v>2871610</v>
      </c>
      <c r="E28" s="21">
        <f t="shared" si="6"/>
        <v>14800</v>
      </c>
      <c r="F28" s="14">
        <f t="shared" si="3"/>
        <v>4109770</v>
      </c>
      <c r="G28" s="14">
        <f t="shared" si="4"/>
        <v>4789840</v>
      </c>
      <c r="H28" s="22">
        <f t="shared" si="5"/>
        <v>8899610</v>
      </c>
      <c r="I28" s="18"/>
      <c r="J28" s="18"/>
      <c r="L28" s="77">
        <v>20</v>
      </c>
      <c r="M28" s="78">
        <v>800</v>
      </c>
      <c r="N28" s="79">
        <f t="shared" ref="N28" si="9">+M28*2</f>
        <v>1600</v>
      </c>
    </row>
    <row r="29" spans="1:18" ht="20.25" customHeight="1" x14ac:dyDescent="0.2">
      <c r="A29" s="19">
        <f t="shared" si="7"/>
        <v>5000</v>
      </c>
      <c r="B29" s="14">
        <f t="shared" si="0"/>
        <v>1382430</v>
      </c>
      <c r="C29" s="14">
        <f t="shared" si="8"/>
        <v>1609740</v>
      </c>
      <c r="D29" s="20">
        <f t="shared" si="2"/>
        <v>2992170</v>
      </c>
      <c r="E29" s="21">
        <f t="shared" si="6"/>
        <v>15000</v>
      </c>
      <c r="F29" s="14">
        <f t="shared" si="3"/>
        <v>4165430</v>
      </c>
      <c r="G29" s="14">
        <f t="shared" si="4"/>
        <v>4854740</v>
      </c>
      <c r="H29" s="22">
        <f t="shared" si="5"/>
        <v>9020170</v>
      </c>
      <c r="I29" s="18"/>
      <c r="J29" s="18"/>
    </row>
    <row r="30" spans="1:18" ht="20.25" customHeight="1" x14ac:dyDescent="0.2">
      <c r="A30" s="19">
        <f t="shared" si="7"/>
        <v>5200</v>
      </c>
      <c r="B30" s="14">
        <f t="shared" si="0"/>
        <v>1438090</v>
      </c>
      <c r="C30" s="14">
        <f t="shared" si="8"/>
        <v>1674640</v>
      </c>
      <c r="D30" s="20">
        <f t="shared" si="2"/>
        <v>3112730</v>
      </c>
      <c r="E30" s="21">
        <f t="shared" si="6"/>
        <v>15200</v>
      </c>
      <c r="F30" s="14">
        <f t="shared" si="3"/>
        <v>4221090</v>
      </c>
      <c r="G30" s="14">
        <f t="shared" si="4"/>
        <v>4919640</v>
      </c>
      <c r="H30" s="22">
        <f t="shared" si="5"/>
        <v>9140730</v>
      </c>
      <c r="I30" s="18"/>
      <c r="J30" s="18"/>
    </row>
    <row r="31" spans="1:18" ht="20.25" customHeight="1" x14ac:dyDescent="0.2">
      <c r="A31" s="19">
        <f t="shared" si="7"/>
        <v>5400</v>
      </c>
      <c r="B31" s="14">
        <f t="shared" si="0"/>
        <v>1493750</v>
      </c>
      <c r="C31" s="14">
        <f t="shared" si="8"/>
        <v>1739540</v>
      </c>
      <c r="D31" s="20">
        <f t="shared" si="2"/>
        <v>3233290</v>
      </c>
      <c r="E31" s="21">
        <f t="shared" si="6"/>
        <v>15400</v>
      </c>
      <c r="F31" s="14">
        <f t="shared" si="3"/>
        <v>4276750</v>
      </c>
      <c r="G31" s="14">
        <f t="shared" si="4"/>
        <v>4984540</v>
      </c>
      <c r="H31" s="22">
        <f t="shared" si="5"/>
        <v>9261290</v>
      </c>
      <c r="I31" s="18"/>
      <c r="J31" s="18"/>
    </row>
    <row r="32" spans="1:18" ht="20.25" customHeight="1" x14ac:dyDescent="0.2">
      <c r="A32" s="19">
        <f t="shared" si="7"/>
        <v>5600</v>
      </c>
      <c r="B32" s="14">
        <f t="shared" si="0"/>
        <v>1549410</v>
      </c>
      <c r="C32" s="14">
        <f t="shared" si="8"/>
        <v>1804440</v>
      </c>
      <c r="D32" s="20">
        <f t="shared" si="2"/>
        <v>3353850</v>
      </c>
      <c r="E32" s="21">
        <f t="shared" si="6"/>
        <v>15600</v>
      </c>
      <c r="F32" s="14">
        <f t="shared" si="3"/>
        <v>4332410</v>
      </c>
      <c r="G32" s="14">
        <f t="shared" si="4"/>
        <v>5049440</v>
      </c>
      <c r="H32" s="22">
        <f t="shared" si="5"/>
        <v>9381850</v>
      </c>
      <c r="I32" s="18"/>
      <c r="J32" s="18"/>
    </row>
    <row r="33" spans="1:10" ht="20.25" customHeight="1" x14ac:dyDescent="0.2">
      <c r="A33" s="19">
        <f t="shared" si="7"/>
        <v>5800</v>
      </c>
      <c r="B33" s="14">
        <f t="shared" si="0"/>
        <v>1605070</v>
      </c>
      <c r="C33" s="14">
        <f t="shared" si="8"/>
        <v>1869340</v>
      </c>
      <c r="D33" s="20">
        <f t="shared" si="2"/>
        <v>3474410</v>
      </c>
      <c r="E33" s="21">
        <f t="shared" si="6"/>
        <v>15800</v>
      </c>
      <c r="F33" s="14">
        <f t="shared" si="3"/>
        <v>4388070</v>
      </c>
      <c r="G33" s="14">
        <f t="shared" si="4"/>
        <v>5114340</v>
      </c>
      <c r="H33" s="22">
        <f t="shared" si="5"/>
        <v>9502410</v>
      </c>
      <c r="I33" s="18"/>
      <c r="J33" s="18"/>
    </row>
    <row r="34" spans="1:10" ht="20.25" customHeight="1" x14ac:dyDescent="0.2">
      <c r="A34" s="19">
        <f t="shared" si="7"/>
        <v>6000</v>
      </c>
      <c r="B34" s="14">
        <f t="shared" si="0"/>
        <v>1660730</v>
      </c>
      <c r="C34" s="14">
        <f t="shared" si="8"/>
        <v>1934240</v>
      </c>
      <c r="D34" s="20">
        <f t="shared" si="2"/>
        <v>3594970</v>
      </c>
      <c r="E34" s="21">
        <f t="shared" si="6"/>
        <v>16000</v>
      </c>
      <c r="F34" s="14">
        <f t="shared" si="3"/>
        <v>4443730</v>
      </c>
      <c r="G34" s="14">
        <f t="shared" si="4"/>
        <v>5179240</v>
      </c>
      <c r="H34" s="22">
        <f t="shared" si="5"/>
        <v>9622970</v>
      </c>
      <c r="I34" s="18"/>
      <c r="J34" s="18"/>
    </row>
    <row r="35" spans="1:10" ht="20.25" customHeight="1" x14ac:dyDescent="0.2">
      <c r="A35" s="19">
        <f t="shared" si="7"/>
        <v>6200</v>
      </c>
      <c r="B35" s="14">
        <f t="shared" si="0"/>
        <v>1716390</v>
      </c>
      <c r="C35" s="14">
        <f t="shared" si="8"/>
        <v>1999140</v>
      </c>
      <c r="D35" s="20">
        <f t="shared" si="2"/>
        <v>3715530</v>
      </c>
      <c r="E35" s="21">
        <f t="shared" si="6"/>
        <v>16200</v>
      </c>
      <c r="F35" s="14">
        <f t="shared" si="3"/>
        <v>4499390</v>
      </c>
      <c r="G35" s="14">
        <f t="shared" si="4"/>
        <v>5244140</v>
      </c>
      <c r="H35" s="22">
        <f t="shared" si="5"/>
        <v>9743530</v>
      </c>
      <c r="I35" s="18"/>
      <c r="J35" s="18"/>
    </row>
    <row r="36" spans="1:10" ht="20.25" customHeight="1" x14ac:dyDescent="0.2">
      <c r="A36" s="19">
        <f t="shared" si="7"/>
        <v>6400</v>
      </c>
      <c r="B36" s="14">
        <f t="shared" si="0"/>
        <v>1772050</v>
      </c>
      <c r="C36" s="14">
        <f t="shared" si="8"/>
        <v>2064040</v>
      </c>
      <c r="D36" s="20">
        <f t="shared" si="2"/>
        <v>3836090</v>
      </c>
      <c r="E36" s="21">
        <f t="shared" si="6"/>
        <v>16400</v>
      </c>
      <c r="F36" s="14">
        <f t="shared" si="3"/>
        <v>4555050</v>
      </c>
      <c r="G36" s="14">
        <f t="shared" si="4"/>
        <v>5309040</v>
      </c>
      <c r="H36" s="22">
        <f t="shared" si="5"/>
        <v>9864090</v>
      </c>
      <c r="I36" s="18"/>
      <c r="J36" s="18"/>
    </row>
    <row r="37" spans="1:10" ht="20.25" customHeight="1" x14ac:dyDescent="0.2">
      <c r="A37" s="19">
        <f t="shared" si="7"/>
        <v>6600</v>
      </c>
      <c r="B37" s="14">
        <f t="shared" si="0"/>
        <v>1827710</v>
      </c>
      <c r="C37" s="14">
        <f t="shared" si="8"/>
        <v>2128940</v>
      </c>
      <c r="D37" s="20">
        <f t="shared" si="2"/>
        <v>3956650</v>
      </c>
      <c r="E37" s="21">
        <f t="shared" si="6"/>
        <v>16600</v>
      </c>
      <c r="F37" s="14">
        <f t="shared" si="3"/>
        <v>4610710</v>
      </c>
      <c r="G37" s="14">
        <f t="shared" si="4"/>
        <v>5373940</v>
      </c>
      <c r="H37" s="22">
        <f t="shared" si="5"/>
        <v>9984650</v>
      </c>
      <c r="I37" s="18"/>
      <c r="J37" s="18"/>
    </row>
    <row r="38" spans="1:10" ht="20.25" customHeight="1" x14ac:dyDescent="0.2">
      <c r="A38" s="19">
        <f t="shared" si="7"/>
        <v>6800</v>
      </c>
      <c r="B38" s="14">
        <f t="shared" si="0"/>
        <v>1883370</v>
      </c>
      <c r="C38" s="14">
        <f t="shared" si="8"/>
        <v>2193840</v>
      </c>
      <c r="D38" s="20">
        <f t="shared" si="2"/>
        <v>4077210</v>
      </c>
      <c r="E38" s="21">
        <f t="shared" si="6"/>
        <v>16800</v>
      </c>
      <c r="F38" s="14">
        <f t="shared" si="3"/>
        <v>4666370</v>
      </c>
      <c r="G38" s="14">
        <f t="shared" si="4"/>
        <v>5438840</v>
      </c>
      <c r="H38" s="22">
        <f t="shared" si="5"/>
        <v>10105210</v>
      </c>
      <c r="I38" s="18"/>
      <c r="J38" s="18"/>
    </row>
    <row r="39" spans="1:10" ht="20.25" customHeight="1" x14ac:dyDescent="0.2">
      <c r="A39" s="19">
        <f t="shared" si="7"/>
        <v>7000</v>
      </c>
      <c r="B39" s="14">
        <f t="shared" si="0"/>
        <v>1939030</v>
      </c>
      <c r="C39" s="14">
        <f t="shared" si="8"/>
        <v>2258740</v>
      </c>
      <c r="D39" s="20">
        <f t="shared" si="2"/>
        <v>4197770</v>
      </c>
      <c r="E39" s="21">
        <f t="shared" si="6"/>
        <v>17000</v>
      </c>
      <c r="F39" s="14">
        <f t="shared" si="3"/>
        <v>4722030</v>
      </c>
      <c r="G39" s="14">
        <f t="shared" si="4"/>
        <v>5503740</v>
      </c>
      <c r="H39" s="22">
        <f t="shared" si="5"/>
        <v>10225770</v>
      </c>
      <c r="I39" s="18"/>
      <c r="J39" s="18"/>
    </row>
    <row r="40" spans="1:10" ht="20.25" customHeight="1" x14ac:dyDescent="0.2">
      <c r="A40" s="19">
        <f t="shared" si="7"/>
        <v>7200</v>
      </c>
      <c r="B40" s="14">
        <f t="shared" si="0"/>
        <v>1994690</v>
      </c>
      <c r="C40" s="14">
        <f t="shared" si="8"/>
        <v>2323640</v>
      </c>
      <c r="D40" s="20">
        <f t="shared" si="2"/>
        <v>4318330</v>
      </c>
      <c r="E40" s="21">
        <f t="shared" si="6"/>
        <v>17200</v>
      </c>
      <c r="F40" s="14">
        <f t="shared" si="3"/>
        <v>4777690</v>
      </c>
      <c r="G40" s="14">
        <f t="shared" si="4"/>
        <v>5568640</v>
      </c>
      <c r="H40" s="22">
        <f t="shared" si="5"/>
        <v>10346330</v>
      </c>
      <c r="I40" s="18"/>
      <c r="J40" s="18"/>
    </row>
    <row r="41" spans="1:10" ht="20.25" customHeight="1" x14ac:dyDescent="0.2">
      <c r="A41" s="19">
        <f t="shared" si="7"/>
        <v>7400</v>
      </c>
      <c r="B41" s="14">
        <f t="shared" si="0"/>
        <v>2050350</v>
      </c>
      <c r="C41" s="14">
        <f t="shared" si="8"/>
        <v>2388540</v>
      </c>
      <c r="D41" s="20">
        <f t="shared" si="2"/>
        <v>4438890</v>
      </c>
      <c r="E41" s="21">
        <f t="shared" si="6"/>
        <v>17400</v>
      </c>
      <c r="F41" s="14">
        <f t="shared" si="3"/>
        <v>4833350</v>
      </c>
      <c r="G41" s="14">
        <f t="shared" si="4"/>
        <v>5633540</v>
      </c>
      <c r="H41" s="22">
        <f t="shared" si="5"/>
        <v>10466890</v>
      </c>
      <c r="I41" s="18"/>
      <c r="J41" s="18"/>
    </row>
    <row r="42" spans="1:10" ht="20.25" customHeight="1" x14ac:dyDescent="0.2">
      <c r="A42" s="19">
        <f t="shared" si="7"/>
        <v>7600</v>
      </c>
      <c r="B42" s="14">
        <f t="shared" si="0"/>
        <v>2106010</v>
      </c>
      <c r="C42" s="14">
        <f t="shared" si="8"/>
        <v>2453440</v>
      </c>
      <c r="D42" s="20">
        <f t="shared" si="2"/>
        <v>4559450</v>
      </c>
      <c r="E42" s="21">
        <f t="shared" si="6"/>
        <v>17600</v>
      </c>
      <c r="F42" s="14">
        <f t="shared" si="3"/>
        <v>4889010</v>
      </c>
      <c r="G42" s="14">
        <f t="shared" si="4"/>
        <v>5698440</v>
      </c>
      <c r="H42" s="22">
        <f t="shared" si="5"/>
        <v>10587450</v>
      </c>
      <c r="I42" s="18"/>
      <c r="J42" s="18"/>
    </row>
    <row r="43" spans="1:10" ht="20.25" customHeight="1" x14ac:dyDescent="0.2">
      <c r="A43" s="19">
        <f t="shared" si="7"/>
        <v>7800</v>
      </c>
      <c r="B43" s="14">
        <f t="shared" si="0"/>
        <v>2161670</v>
      </c>
      <c r="C43" s="14">
        <f t="shared" si="8"/>
        <v>2518340</v>
      </c>
      <c r="D43" s="20">
        <f t="shared" si="2"/>
        <v>4680010</v>
      </c>
      <c r="E43" s="21">
        <f t="shared" si="6"/>
        <v>17800</v>
      </c>
      <c r="F43" s="14">
        <f t="shared" si="3"/>
        <v>4944670</v>
      </c>
      <c r="G43" s="14">
        <f t="shared" si="4"/>
        <v>5763340</v>
      </c>
      <c r="H43" s="22">
        <f t="shared" si="5"/>
        <v>10708010</v>
      </c>
      <c r="I43" s="18"/>
      <c r="J43" s="18"/>
    </row>
    <row r="44" spans="1:10" ht="20.25" customHeight="1" x14ac:dyDescent="0.2">
      <c r="A44" s="19">
        <f t="shared" si="7"/>
        <v>8000</v>
      </c>
      <c r="B44" s="14">
        <f t="shared" si="0"/>
        <v>2217330</v>
      </c>
      <c r="C44" s="14">
        <f t="shared" si="8"/>
        <v>2583240</v>
      </c>
      <c r="D44" s="20">
        <f t="shared" si="2"/>
        <v>4800570</v>
      </c>
      <c r="E44" s="21">
        <f t="shared" si="6"/>
        <v>18000</v>
      </c>
      <c r="F44" s="14">
        <f t="shared" si="3"/>
        <v>5000330</v>
      </c>
      <c r="G44" s="14">
        <f t="shared" si="4"/>
        <v>5828240</v>
      </c>
      <c r="H44" s="22">
        <f t="shared" si="5"/>
        <v>10828570</v>
      </c>
      <c r="I44" s="18"/>
      <c r="J44" s="18"/>
    </row>
    <row r="45" spans="1:10" ht="20.25" customHeight="1" x14ac:dyDescent="0.2">
      <c r="A45" s="19">
        <f t="shared" si="7"/>
        <v>8200</v>
      </c>
      <c r="B45" s="14">
        <f t="shared" si="0"/>
        <v>2272990</v>
      </c>
      <c r="C45" s="14">
        <f t="shared" si="8"/>
        <v>2648140</v>
      </c>
      <c r="D45" s="20">
        <f t="shared" si="2"/>
        <v>4921130</v>
      </c>
      <c r="E45" s="21">
        <f t="shared" si="6"/>
        <v>18200</v>
      </c>
      <c r="F45" s="14">
        <f t="shared" si="3"/>
        <v>5055990</v>
      </c>
      <c r="G45" s="14">
        <f t="shared" si="4"/>
        <v>5893140</v>
      </c>
      <c r="H45" s="22">
        <f t="shared" si="5"/>
        <v>10949130</v>
      </c>
      <c r="I45" s="18"/>
      <c r="J45" s="18"/>
    </row>
    <row r="46" spans="1:10" ht="20.25" customHeight="1" x14ac:dyDescent="0.2">
      <c r="A46" s="19">
        <f t="shared" si="7"/>
        <v>8400</v>
      </c>
      <c r="B46" s="14">
        <f t="shared" si="0"/>
        <v>2328650</v>
      </c>
      <c r="C46" s="14">
        <f t="shared" si="8"/>
        <v>2713040</v>
      </c>
      <c r="D46" s="20">
        <f t="shared" si="2"/>
        <v>5041690</v>
      </c>
      <c r="E46" s="21">
        <f t="shared" si="6"/>
        <v>18400</v>
      </c>
      <c r="F46" s="14">
        <f t="shared" si="3"/>
        <v>5111650</v>
      </c>
      <c r="G46" s="14">
        <f t="shared" si="4"/>
        <v>5958040</v>
      </c>
      <c r="H46" s="22">
        <f t="shared" si="5"/>
        <v>11069690</v>
      </c>
      <c r="I46" s="18"/>
      <c r="J46" s="18"/>
    </row>
    <row r="47" spans="1:10" ht="20.25" customHeight="1" x14ac:dyDescent="0.2">
      <c r="A47" s="19">
        <f t="shared" si="7"/>
        <v>8600</v>
      </c>
      <c r="B47" s="14">
        <f t="shared" si="0"/>
        <v>2384310</v>
      </c>
      <c r="C47" s="14">
        <f t="shared" si="8"/>
        <v>2777940</v>
      </c>
      <c r="D47" s="20">
        <f t="shared" si="2"/>
        <v>5162250</v>
      </c>
      <c r="E47" s="21">
        <f t="shared" si="6"/>
        <v>18600</v>
      </c>
      <c r="F47" s="14">
        <f t="shared" si="3"/>
        <v>5167310</v>
      </c>
      <c r="G47" s="14">
        <f t="shared" si="4"/>
        <v>6022940</v>
      </c>
      <c r="H47" s="22">
        <f t="shared" si="5"/>
        <v>11190250</v>
      </c>
      <c r="I47" s="18"/>
      <c r="J47" s="18"/>
    </row>
    <row r="48" spans="1:10" ht="20.25" customHeight="1" x14ac:dyDescent="0.2">
      <c r="A48" s="19">
        <f t="shared" si="7"/>
        <v>8800</v>
      </c>
      <c r="B48" s="14">
        <f t="shared" si="0"/>
        <v>2439970</v>
      </c>
      <c r="C48" s="14">
        <f t="shared" si="8"/>
        <v>2842840</v>
      </c>
      <c r="D48" s="20">
        <f t="shared" si="2"/>
        <v>5282810</v>
      </c>
      <c r="E48" s="21">
        <f t="shared" si="6"/>
        <v>18800</v>
      </c>
      <c r="F48" s="14">
        <f t="shared" si="3"/>
        <v>5222970</v>
      </c>
      <c r="G48" s="14">
        <f t="shared" si="4"/>
        <v>6087840</v>
      </c>
      <c r="H48" s="22">
        <f t="shared" si="5"/>
        <v>11310810</v>
      </c>
      <c r="I48" s="18"/>
      <c r="J48" s="18"/>
    </row>
    <row r="49" spans="1:10" ht="20.25" customHeight="1" x14ac:dyDescent="0.2">
      <c r="A49" s="19">
        <f t="shared" si="7"/>
        <v>9000</v>
      </c>
      <c r="B49" s="14">
        <f t="shared" si="0"/>
        <v>2495630</v>
      </c>
      <c r="C49" s="14">
        <f t="shared" si="8"/>
        <v>2907740</v>
      </c>
      <c r="D49" s="20">
        <f t="shared" si="2"/>
        <v>5403370</v>
      </c>
      <c r="E49" s="21">
        <f t="shared" si="6"/>
        <v>19000</v>
      </c>
      <c r="F49" s="14">
        <f t="shared" si="3"/>
        <v>5278630</v>
      </c>
      <c r="G49" s="14">
        <f t="shared" si="4"/>
        <v>6152740</v>
      </c>
      <c r="H49" s="22">
        <f t="shared" si="5"/>
        <v>11431370</v>
      </c>
      <c r="I49" s="18"/>
      <c r="J49" s="18"/>
    </row>
    <row r="50" spans="1:10" ht="20.25" customHeight="1" x14ac:dyDescent="0.2">
      <c r="A50" s="19">
        <f t="shared" si="7"/>
        <v>9200</v>
      </c>
      <c r="B50" s="14">
        <f t="shared" si="0"/>
        <v>2551290</v>
      </c>
      <c r="C50" s="14">
        <f t="shared" si="8"/>
        <v>2972640</v>
      </c>
      <c r="D50" s="20">
        <f t="shared" si="2"/>
        <v>5523930</v>
      </c>
      <c r="E50" s="21">
        <f t="shared" si="6"/>
        <v>19200</v>
      </c>
      <c r="F50" s="14">
        <f t="shared" si="3"/>
        <v>5334290</v>
      </c>
      <c r="G50" s="14">
        <f t="shared" si="4"/>
        <v>6217640</v>
      </c>
      <c r="H50" s="22">
        <f t="shared" si="5"/>
        <v>11551930</v>
      </c>
      <c r="I50" s="18"/>
      <c r="J50" s="18"/>
    </row>
    <row r="51" spans="1:10" ht="20.25" customHeight="1" x14ac:dyDescent="0.2">
      <c r="A51" s="19">
        <f t="shared" si="7"/>
        <v>9400</v>
      </c>
      <c r="B51" s="14">
        <f t="shared" si="0"/>
        <v>2606950</v>
      </c>
      <c r="C51" s="14">
        <f t="shared" si="8"/>
        <v>3037540</v>
      </c>
      <c r="D51" s="20">
        <f t="shared" si="2"/>
        <v>5644490</v>
      </c>
      <c r="E51" s="21">
        <f t="shared" si="6"/>
        <v>19400</v>
      </c>
      <c r="F51" s="14">
        <f t="shared" si="3"/>
        <v>5389950</v>
      </c>
      <c r="G51" s="14">
        <f t="shared" si="4"/>
        <v>6282540</v>
      </c>
      <c r="H51" s="22">
        <f t="shared" si="5"/>
        <v>11672490</v>
      </c>
      <c r="I51" s="18"/>
      <c r="J51" s="18"/>
    </row>
    <row r="52" spans="1:10" ht="20.25" customHeight="1" x14ac:dyDescent="0.2">
      <c r="A52" s="19">
        <f t="shared" si="7"/>
        <v>9600</v>
      </c>
      <c r="B52" s="14">
        <f t="shared" si="0"/>
        <v>2662610</v>
      </c>
      <c r="C52" s="14">
        <f t="shared" si="8"/>
        <v>3102440</v>
      </c>
      <c r="D52" s="20">
        <f t="shared" si="2"/>
        <v>5765050</v>
      </c>
      <c r="E52" s="21">
        <f t="shared" si="6"/>
        <v>19600</v>
      </c>
      <c r="F52" s="14">
        <f t="shared" si="3"/>
        <v>5445610</v>
      </c>
      <c r="G52" s="14">
        <f t="shared" si="4"/>
        <v>6347440</v>
      </c>
      <c r="H52" s="22">
        <f t="shared" si="5"/>
        <v>11793050</v>
      </c>
      <c r="I52" s="18"/>
      <c r="J52" s="18"/>
    </row>
    <row r="53" spans="1:10" ht="20.25" customHeight="1" x14ac:dyDescent="0.2">
      <c r="A53" s="19">
        <f t="shared" si="7"/>
        <v>9800</v>
      </c>
      <c r="B53" s="14">
        <f t="shared" si="0"/>
        <v>2718270</v>
      </c>
      <c r="C53" s="14">
        <f t="shared" si="8"/>
        <v>3167340</v>
      </c>
      <c r="D53" s="20">
        <f t="shared" si="2"/>
        <v>5885610</v>
      </c>
      <c r="E53" s="21">
        <f t="shared" si="6"/>
        <v>19800</v>
      </c>
      <c r="F53" s="14">
        <f t="shared" si="3"/>
        <v>5501270</v>
      </c>
      <c r="G53" s="14">
        <f t="shared" si="4"/>
        <v>6412340</v>
      </c>
      <c r="H53" s="22">
        <f t="shared" si="5"/>
        <v>11913610</v>
      </c>
      <c r="I53" s="18"/>
      <c r="J53" s="18"/>
    </row>
    <row r="54" spans="1:10" ht="20.25" customHeight="1" thickBot="1" x14ac:dyDescent="0.25">
      <c r="A54" s="45">
        <f>A53+200</f>
        <v>10000</v>
      </c>
      <c r="B54" s="46">
        <f t="shared" si="0"/>
        <v>2773930</v>
      </c>
      <c r="C54" s="46">
        <f t="shared" si="8"/>
        <v>3232240</v>
      </c>
      <c r="D54" s="47">
        <f t="shared" si="2"/>
        <v>6006170</v>
      </c>
      <c r="E54" s="48">
        <f>E53+200</f>
        <v>20000</v>
      </c>
      <c r="F54" s="46">
        <f t="shared" si="3"/>
        <v>5556930</v>
      </c>
      <c r="G54" s="46">
        <f t="shared" si="4"/>
        <v>6477240</v>
      </c>
      <c r="H54" s="49">
        <f t="shared" si="5"/>
        <v>12034170</v>
      </c>
      <c r="I54" s="18"/>
      <c r="J54" s="18"/>
    </row>
    <row r="55" spans="1:10" s="73" customFormat="1" ht="20.25" customHeight="1" x14ac:dyDescent="0.2">
      <c r="A55" s="74"/>
    </row>
    <row r="56" spans="1:10" ht="20.25" customHeight="1" x14ac:dyDescent="0.2">
      <c r="E56" s="73"/>
    </row>
  </sheetData>
  <mergeCells count="6">
    <mergeCell ref="L25:N25"/>
    <mergeCell ref="A2:H2"/>
    <mergeCell ref="L6:O6"/>
    <mergeCell ref="Q6:R6"/>
    <mergeCell ref="L16:O16"/>
    <mergeCell ref="Q16:R16"/>
  </mergeCells>
  <phoneticPr fontId="2"/>
  <dataValidations count="3">
    <dataValidation imeMode="hiragana" allowBlank="1" showInputMessage="1" showErrorMessage="1" sqref="N14:N17 P24:Q57 N29:N57 E55:H57 A55:D56 L29:L57 L14:L17 M27:M57 A3:F3 I1:K57 L1:L7 N1:N7 P1:Q6 A1:H2 A4:H4 M1:M24 O1:O57 R1:R57 P14:Q16 L24 N24" xr:uid="{00000000-0002-0000-0200-000000000000}"/>
    <dataValidation imeMode="off" allowBlank="1" showInputMessage="1" showErrorMessage="1" sqref="L8:L13 N8:N13 P7:Q13 A5:H54 L18:L23 N18:N23 P17:Q23" xr:uid="{00000000-0002-0000-0200-000001000000}"/>
    <dataValidation type="list" imeMode="hiragana" allowBlank="1" showInputMessage="1" showErrorMessage="1" sqref="G3" xr:uid="{CDED370E-550E-4E07-8E96-530F7E54E29F}">
      <formula1>$L$27:$L$28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早見表(φ13-20)1-100</vt:lpstr>
      <vt:lpstr>早見表(φ13-20)101-200</vt:lpstr>
      <vt:lpstr>早見表(φ13)201-</vt:lpstr>
      <vt:lpstr>'早見表(φ13)201-'!Print_Area</vt:lpstr>
      <vt:lpstr>'早見表(φ13-20)101-200'!Print_Area</vt:lpstr>
      <vt:lpstr>'早見表(φ13-20)1-100'!Print_Area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JN54008</dc:creator>
  <cp:lastModifiedBy>曽根 英二</cp:lastModifiedBy>
  <cp:lastPrinted>2024-07-01T05:31:35Z</cp:lastPrinted>
  <dcterms:created xsi:type="dcterms:W3CDTF">2010-10-15T05:19:45Z</dcterms:created>
  <dcterms:modified xsi:type="dcterms:W3CDTF">2025-11-17T08:25:15Z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000800f0010000000000010262d10207e44006b004c800</vt:lpwstr>
  </property>
</Properties>
</file>