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ONRDRSRV2\RedirectR4\sone\Documents\下水道料金改定【令和8】\"/>
    </mc:Choice>
  </mc:AlternateContent>
  <xr:revisionPtr revIDLastSave="0" documentId="13_ncr:1_{066A8CBE-D14B-42DA-8133-F68275F6D2AF}" xr6:coauthVersionLast="36" xr6:coauthVersionMax="47" xr10:uidLastSave="{00000000-0000-0000-0000-000000000000}"/>
  <bookViews>
    <workbookView xWindow="0" yWindow="0" windowWidth="19200" windowHeight="6740" tabRatio="622" xr2:uid="{00000000-000D-0000-FFFF-FFFF00000000}"/>
  </bookViews>
  <sheets>
    <sheet name="早見表(φ125-)1-100" sheetId="1" r:id="rId1"/>
    <sheet name="早見表(φ25-)101-200" sheetId="4" r:id="rId2"/>
    <sheet name="早見表(φ25-)201-" sheetId="5" r:id="rId3"/>
  </sheets>
  <definedNames>
    <definedName name="_xlnm.Print_Area" localSheetId="0">'早見表(φ125-)1-100'!$A$1:$H$57</definedName>
    <definedName name="_xlnm.Print_Area" localSheetId="1">'早見表(φ25-)101-200'!$A$1:$H$57</definedName>
    <definedName name="_xlnm.Print_Area" localSheetId="2">'早見表(φ25-)201-'!$A$1:$H$57</definedName>
  </definedNames>
  <calcPr calcId="191029"/>
</workbook>
</file>

<file path=xl/calcChain.xml><?xml version="1.0" encoding="utf-8"?>
<calcChain xmlns="http://schemas.openxmlformats.org/spreadsheetml/2006/main">
  <c r="F56" i="1" l="1"/>
  <c r="B6" i="1"/>
  <c r="P19" i="1"/>
  <c r="P19" i="4"/>
  <c r="P19" i="5"/>
  <c r="N33" i="5"/>
  <c r="N33" i="4"/>
  <c r="N33" i="1"/>
  <c r="N32" i="5" l="1"/>
  <c r="N31" i="5"/>
  <c r="N30" i="5"/>
  <c r="N29" i="5"/>
  <c r="N28" i="5"/>
  <c r="P23" i="5"/>
  <c r="P22" i="5"/>
  <c r="P21" i="5"/>
  <c r="P20" i="5"/>
  <c r="Q18" i="5"/>
  <c r="N32" i="4"/>
  <c r="N31" i="4"/>
  <c r="N30" i="4"/>
  <c r="N29" i="4"/>
  <c r="N28" i="4"/>
  <c r="P23" i="4"/>
  <c r="P22" i="4"/>
  <c r="P21" i="4"/>
  <c r="P20" i="4"/>
  <c r="Q18" i="4"/>
  <c r="N29" i="1"/>
  <c r="N30" i="1"/>
  <c r="N31" i="1"/>
  <c r="N32" i="1"/>
  <c r="N28" i="1" l="1"/>
  <c r="Q18" i="1" s="1"/>
  <c r="G56" i="1" l="1"/>
  <c r="H56" i="1" s="1"/>
  <c r="C6" i="1"/>
  <c r="D6" i="1" s="1"/>
  <c r="B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A7" i="5"/>
  <c r="A8" i="5" s="1"/>
  <c r="A9" i="5" s="1"/>
  <c r="P13" i="5"/>
  <c r="P12" i="5"/>
  <c r="P11" i="5"/>
  <c r="P10" i="5"/>
  <c r="A7" i="4"/>
  <c r="P13" i="4"/>
  <c r="P12" i="4"/>
  <c r="P11" i="4"/>
  <c r="P10" i="4"/>
  <c r="G6" i="1"/>
  <c r="P13" i="1"/>
  <c r="P10" i="1"/>
  <c r="B54" i="1" s="1"/>
  <c r="P11" i="1"/>
  <c r="P12" i="1"/>
  <c r="P20" i="1"/>
  <c r="P21" i="1"/>
  <c r="P22" i="1"/>
  <c r="P23" i="1"/>
  <c r="D14" i="1" l="1"/>
  <c r="D25" i="1"/>
  <c r="D23" i="1"/>
  <c r="F27" i="1"/>
  <c r="B6" i="5"/>
  <c r="B6" i="4"/>
  <c r="C6" i="4"/>
  <c r="B47" i="1"/>
  <c r="B52" i="1"/>
  <c r="D15" i="1"/>
  <c r="G38" i="1"/>
  <c r="D10" i="1"/>
  <c r="F9" i="1"/>
  <c r="D22" i="1"/>
  <c r="D18" i="1"/>
  <c r="D21" i="1"/>
  <c r="D16" i="1"/>
  <c r="D7" i="1"/>
  <c r="F6" i="1"/>
  <c r="H6" i="1" s="1"/>
  <c r="D17" i="1"/>
  <c r="D13" i="1"/>
  <c r="G48" i="1"/>
  <c r="D9" i="1"/>
  <c r="F13" i="1"/>
  <c r="C47" i="1"/>
  <c r="D20" i="1"/>
  <c r="F25" i="1"/>
  <c r="F15" i="1"/>
  <c r="D19" i="1"/>
  <c r="D8" i="1"/>
  <c r="D24" i="1"/>
  <c r="D11" i="1"/>
  <c r="C9" i="5"/>
  <c r="B9" i="5"/>
  <c r="A10" i="5"/>
  <c r="A8" i="4"/>
  <c r="C7" i="4"/>
  <c r="D12" i="1"/>
  <c r="G31" i="1"/>
  <c r="C42" i="1"/>
  <c r="D42" i="1" s="1"/>
  <c r="C37" i="1"/>
  <c r="D37" i="1" s="1"/>
  <c r="C30" i="1"/>
  <c r="D30" i="1" s="1"/>
  <c r="C44" i="1"/>
  <c r="D44" i="1" s="1"/>
  <c r="C39" i="1"/>
  <c r="D39" i="1" s="1"/>
  <c r="C32" i="1"/>
  <c r="D32" i="1" s="1"/>
  <c r="C46" i="1"/>
  <c r="D46" i="1" s="1"/>
  <c r="C41" i="1"/>
  <c r="D41" i="1" s="1"/>
  <c r="C34" i="1"/>
  <c r="D34" i="1" s="1"/>
  <c r="C27" i="1"/>
  <c r="D27" i="1" s="1"/>
  <c r="C38" i="1"/>
  <c r="D38" i="1" s="1"/>
  <c r="C36" i="1"/>
  <c r="D36" i="1" s="1"/>
  <c r="C43" i="1"/>
  <c r="D43" i="1" s="1"/>
  <c r="C31" i="1"/>
  <c r="D31" i="1" s="1"/>
  <c r="C45" i="1"/>
  <c r="D45" i="1" s="1"/>
  <c r="C40" i="1"/>
  <c r="D40" i="1" s="1"/>
  <c r="C33" i="1"/>
  <c r="D33" i="1" s="1"/>
  <c r="C26" i="1"/>
  <c r="D26" i="1" s="1"/>
  <c r="C6" i="5"/>
  <c r="G7" i="1"/>
  <c r="G11" i="1"/>
  <c r="C8" i="5"/>
  <c r="C49" i="1"/>
  <c r="G10" i="1"/>
  <c r="C56" i="1"/>
  <c r="C51" i="1"/>
  <c r="G14" i="1"/>
  <c r="G12" i="1"/>
  <c r="C53" i="1"/>
  <c r="G30" i="1"/>
  <c r="C55" i="1"/>
  <c r="C48" i="1"/>
  <c r="C50" i="1"/>
  <c r="G9" i="1"/>
  <c r="C52" i="1"/>
  <c r="G13" i="1"/>
  <c r="F22" i="1"/>
  <c r="C28" i="1"/>
  <c r="D28" i="1" s="1"/>
  <c r="F48" i="1"/>
  <c r="G15" i="1"/>
  <c r="H15" i="1" s="1"/>
  <c r="G22" i="1"/>
  <c r="C35" i="1"/>
  <c r="D35" i="1" s="1"/>
  <c r="G55" i="1"/>
  <c r="G50" i="1"/>
  <c r="G45" i="1"/>
  <c r="G52" i="1"/>
  <c r="G40" i="1"/>
  <c r="G54" i="1"/>
  <c r="G47" i="1"/>
  <c r="G42" i="1"/>
  <c r="G37" i="1"/>
  <c r="G49" i="1"/>
  <c r="G44" i="1"/>
  <c r="G51" i="1"/>
  <c r="G39" i="1"/>
  <c r="G46" i="1"/>
  <c r="G53" i="1"/>
  <c r="G41" i="1"/>
  <c r="G36" i="1"/>
  <c r="G8" i="1"/>
  <c r="C29" i="1"/>
  <c r="D29" i="1" s="1"/>
  <c r="F34" i="1"/>
  <c r="G24" i="1"/>
  <c r="B7" i="4"/>
  <c r="F41" i="1"/>
  <c r="G16" i="1"/>
  <c r="F23" i="1"/>
  <c r="F29" i="1"/>
  <c r="C54" i="1"/>
  <c r="D54" i="1" s="1"/>
  <c r="G29" i="1"/>
  <c r="G20" i="1"/>
  <c r="F36" i="1"/>
  <c r="G43" i="1"/>
  <c r="B8" i="5"/>
  <c r="F53" i="1"/>
  <c r="F11" i="1"/>
  <c r="F20" i="1"/>
  <c r="G34" i="1"/>
  <c r="F46" i="1"/>
  <c r="B50" i="1"/>
  <c r="F18" i="1"/>
  <c r="G25" i="1"/>
  <c r="G27" i="1"/>
  <c r="F32" i="1"/>
  <c r="F39" i="1"/>
  <c r="B48" i="1"/>
  <c r="F51" i="1"/>
  <c r="B55" i="1"/>
  <c r="F7" i="1"/>
  <c r="F16" i="1"/>
  <c r="G18" i="1"/>
  <c r="F30" i="1"/>
  <c r="G32" i="1"/>
  <c r="F44" i="1"/>
  <c r="F49" i="1"/>
  <c r="F37" i="1"/>
  <c r="F42" i="1"/>
  <c r="F47" i="1"/>
  <c r="B53" i="1"/>
  <c r="F54" i="1"/>
  <c r="B7" i="5"/>
  <c r="F12" i="1"/>
  <c r="F14" i="1"/>
  <c r="F21" i="1"/>
  <c r="G23" i="1"/>
  <c r="F28" i="1"/>
  <c r="F35" i="1"/>
  <c r="C7" i="5"/>
  <c r="G21" i="1"/>
  <c r="G28" i="1"/>
  <c r="F33" i="1"/>
  <c r="G35" i="1"/>
  <c r="F40" i="1"/>
  <c r="B51" i="1"/>
  <c r="F52" i="1"/>
  <c r="B56" i="1"/>
  <c r="F10" i="1"/>
  <c r="F19" i="1"/>
  <c r="F26" i="1"/>
  <c r="G33" i="1"/>
  <c r="B49" i="1"/>
  <c r="F8" i="1"/>
  <c r="F17" i="1"/>
  <c r="G19" i="1"/>
  <c r="F24" i="1"/>
  <c r="G26" i="1"/>
  <c r="F45" i="1"/>
  <c r="F50" i="1"/>
  <c r="F55" i="1"/>
  <c r="G17" i="1"/>
  <c r="F31" i="1"/>
  <c r="F38" i="1"/>
  <c r="F43" i="1"/>
  <c r="D6" i="5" l="1"/>
  <c r="D6" i="4"/>
  <c r="H25" i="1"/>
  <c r="H27" i="1"/>
  <c r="D47" i="1"/>
  <c r="H13" i="1"/>
  <c r="D52" i="1"/>
  <c r="H38" i="1"/>
  <c r="H9" i="1"/>
  <c r="D56" i="1"/>
  <c r="H14" i="1"/>
  <c r="D51" i="1"/>
  <c r="H12" i="1"/>
  <c r="H42" i="1"/>
  <c r="H47" i="1"/>
  <c r="D55" i="1"/>
  <c r="H52" i="1"/>
  <c r="H7" i="1"/>
  <c r="H48" i="1"/>
  <c r="H30" i="1"/>
  <c r="D50" i="1"/>
  <c r="H45" i="1"/>
  <c r="D8" i="5"/>
  <c r="D9" i="5"/>
  <c r="D7" i="4"/>
  <c r="H49" i="1"/>
  <c r="H16" i="1"/>
  <c r="D53" i="1"/>
  <c r="D49" i="1"/>
  <c r="H37" i="1"/>
  <c r="H31" i="1"/>
  <c r="H44" i="1"/>
  <c r="H41" i="1"/>
  <c r="H39" i="1"/>
  <c r="H53" i="1"/>
  <c r="H8" i="1"/>
  <c r="H35" i="1"/>
  <c r="H34" i="1"/>
  <c r="H55" i="1"/>
  <c r="H10" i="1"/>
  <c r="H24" i="1"/>
  <c r="H40" i="1"/>
  <c r="H54" i="1"/>
  <c r="D48" i="1"/>
  <c r="H32" i="1"/>
  <c r="H36" i="1"/>
  <c r="H26" i="1"/>
  <c r="H43" i="1"/>
  <c r="H19" i="1"/>
  <c r="H18" i="1"/>
  <c r="C8" i="4"/>
  <c r="B8" i="4"/>
  <c r="A9" i="4"/>
  <c r="A11" i="5"/>
  <c r="C10" i="5"/>
  <c r="B10" i="5"/>
  <c r="H46" i="1"/>
  <c r="H28" i="1"/>
  <c r="H21" i="1"/>
  <c r="H22" i="1"/>
  <c r="D7" i="5"/>
  <c r="H20" i="1"/>
  <c r="H29" i="1"/>
  <c r="H11" i="1"/>
  <c r="H23" i="1"/>
  <c r="H50" i="1"/>
  <c r="H17" i="1"/>
  <c r="H33" i="1"/>
  <c r="H51" i="1"/>
  <c r="D8" i="4" l="1"/>
  <c r="C11" i="5"/>
  <c r="B11" i="5"/>
  <c r="A12" i="5"/>
  <c r="B9" i="4"/>
  <c r="A10" i="4"/>
  <c r="C9" i="4"/>
  <c r="D10" i="5"/>
  <c r="D11" i="5" l="1"/>
  <c r="D9" i="4"/>
  <c r="B10" i="4"/>
  <c r="A11" i="4"/>
  <c r="C10" i="4"/>
  <c r="A13" i="5"/>
  <c r="C12" i="5"/>
  <c r="B12" i="5"/>
  <c r="C13" i="5" l="1"/>
  <c r="B13" i="5"/>
  <c r="A14" i="5"/>
  <c r="C11" i="4"/>
  <c r="A12" i="4"/>
  <c r="B11" i="4"/>
  <c r="D12" i="5"/>
  <c r="D10" i="4"/>
  <c r="D13" i="5" l="1"/>
  <c r="C14" i="5"/>
  <c r="A15" i="5"/>
  <c r="B14" i="5"/>
  <c r="D11" i="4"/>
  <c r="C12" i="4"/>
  <c r="B12" i="4"/>
  <c r="A13" i="4"/>
  <c r="D14" i="5" l="1"/>
  <c r="D12" i="4"/>
  <c r="C15" i="5"/>
  <c r="B15" i="5"/>
  <c r="A16" i="5"/>
  <c r="C13" i="4"/>
  <c r="A14" i="4"/>
  <c r="B13" i="4"/>
  <c r="D15" i="5" l="1"/>
  <c r="D13" i="4"/>
  <c r="C14" i="4"/>
  <c r="A15" i="4"/>
  <c r="B14" i="4"/>
  <c r="A17" i="5"/>
  <c r="C16" i="5"/>
  <c r="B16" i="5"/>
  <c r="D16" i="5" l="1"/>
  <c r="D14" i="4"/>
  <c r="A16" i="4"/>
  <c r="C15" i="4"/>
  <c r="B15" i="4"/>
  <c r="A18" i="5"/>
  <c r="C17" i="5"/>
  <c r="B17" i="5"/>
  <c r="D17" i="5" l="1"/>
  <c r="D15" i="4"/>
  <c r="B18" i="5"/>
  <c r="A19" i="5"/>
  <c r="C18" i="5"/>
  <c r="A17" i="4"/>
  <c r="B16" i="4"/>
  <c r="C16" i="4"/>
  <c r="D16" i="4" l="1"/>
  <c r="A20" i="5"/>
  <c r="C19" i="5"/>
  <c r="B19" i="5"/>
  <c r="A18" i="4"/>
  <c r="C17" i="4"/>
  <c r="B17" i="4"/>
  <c r="D18" i="5"/>
  <c r="D19" i="5" l="1"/>
  <c r="A19" i="4"/>
  <c r="C18" i="4"/>
  <c r="B18" i="4"/>
  <c r="D17" i="4"/>
  <c r="B20" i="5"/>
  <c r="A21" i="5"/>
  <c r="C20" i="5"/>
  <c r="D20" i="5" l="1"/>
  <c r="D18" i="4"/>
  <c r="C21" i="5"/>
  <c r="B21" i="5"/>
  <c r="A22" i="5"/>
  <c r="C19" i="4"/>
  <c r="B19" i="4"/>
  <c r="A20" i="4"/>
  <c r="D19" i="4" l="1"/>
  <c r="C22" i="5"/>
  <c r="B22" i="5"/>
  <c r="A23" i="5"/>
  <c r="A21" i="4"/>
  <c r="C20" i="4"/>
  <c r="B20" i="4"/>
  <c r="D21" i="5"/>
  <c r="D22" i="5" l="1"/>
  <c r="D20" i="4"/>
  <c r="C23" i="5"/>
  <c r="B23" i="5"/>
  <c r="A24" i="5"/>
  <c r="B21" i="4"/>
  <c r="C21" i="4"/>
  <c r="A22" i="4"/>
  <c r="D23" i="5" l="1"/>
  <c r="C22" i="4"/>
  <c r="B22" i="4"/>
  <c r="A23" i="4"/>
  <c r="C24" i="5"/>
  <c r="B24" i="5"/>
  <c r="A25" i="5"/>
  <c r="D21" i="4"/>
  <c r="D24" i="5" l="1"/>
  <c r="D22" i="4"/>
  <c r="C25" i="5"/>
  <c r="B25" i="5"/>
  <c r="A26" i="5"/>
  <c r="B23" i="4"/>
  <c r="C23" i="4"/>
  <c r="A24" i="4"/>
  <c r="D25" i="5" l="1"/>
  <c r="C24" i="4"/>
  <c r="B24" i="4"/>
  <c r="A25" i="4"/>
  <c r="D23" i="4"/>
  <c r="C26" i="5"/>
  <c r="B26" i="5"/>
  <c r="A27" i="5"/>
  <c r="D24" i="4" l="1"/>
  <c r="C27" i="5"/>
  <c r="B27" i="5"/>
  <c r="A28" i="5"/>
  <c r="B25" i="4"/>
  <c r="C25" i="4"/>
  <c r="A26" i="4"/>
  <c r="D26" i="5"/>
  <c r="D27" i="5" l="1"/>
  <c r="D25" i="4"/>
  <c r="C26" i="4"/>
  <c r="B26" i="4"/>
  <c r="A27" i="4"/>
  <c r="A29" i="5"/>
  <c r="C28" i="5"/>
  <c r="B28" i="5"/>
  <c r="D26" i="4" l="1"/>
  <c r="A30" i="5"/>
  <c r="C29" i="5"/>
  <c r="B29" i="5"/>
  <c r="C27" i="4"/>
  <c r="A28" i="4"/>
  <c r="B27" i="4"/>
  <c r="D28" i="5"/>
  <c r="D29" i="5" l="1"/>
  <c r="D27" i="4"/>
  <c r="C28" i="4"/>
  <c r="A29" i="4"/>
  <c r="B28" i="4"/>
  <c r="C30" i="5"/>
  <c r="A31" i="5"/>
  <c r="B30" i="5"/>
  <c r="D28" i="4" l="1"/>
  <c r="D30" i="5"/>
  <c r="A32" i="5"/>
  <c r="C31" i="5"/>
  <c r="B31" i="5"/>
  <c r="B29" i="4"/>
  <c r="A30" i="4"/>
  <c r="C29" i="4"/>
  <c r="D31" i="5" l="1"/>
  <c r="B30" i="4"/>
  <c r="C30" i="4"/>
  <c r="A31" i="4"/>
  <c r="D29" i="4"/>
  <c r="C32" i="5"/>
  <c r="B32" i="5"/>
  <c r="A33" i="5"/>
  <c r="D32" i="5" l="1"/>
  <c r="A34" i="5"/>
  <c r="C33" i="5"/>
  <c r="B33" i="5"/>
  <c r="B31" i="4"/>
  <c r="A32" i="4"/>
  <c r="C31" i="4"/>
  <c r="D30" i="4"/>
  <c r="D33" i="5" l="1"/>
  <c r="C32" i="4"/>
  <c r="A33" i="4"/>
  <c r="B32" i="4"/>
  <c r="D31" i="4"/>
  <c r="C34" i="5"/>
  <c r="B34" i="5"/>
  <c r="A35" i="5"/>
  <c r="D32" i="4" l="1"/>
  <c r="C35" i="5"/>
  <c r="A36" i="5"/>
  <c r="B35" i="5"/>
  <c r="D34" i="5"/>
  <c r="C33" i="4"/>
  <c r="A34" i="4"/>
  <c r="B33" i="4"/>
  <c r="D35" i="5" l="1"/>
  <c r="D33" i="4"/>
  <c r="C34" i="4"/>
  <c r="B34" i="4"/>
  <c r="A35" i="4"/>
  <c r="C36" i="5"/>
  <c r="B36" i="5"/>
  <c r="A37" i="5"/>
  <c r="D36" i="5" l="1"/>
  <c r="D34" i="4"/>
  <c r="C37" i="5"/>
  <c r="B37" i="5"/>
  <c r="A38" i="5"/>
  <c r="C35" i="4"/>
  <c r="A36" i="4"/>
  <c r="B35" i="4"/>
  <c r="D37" i="5" l="1"/>
  <c r="D35" i="4"/>
  <c r="C38" i="5"/>
  <c r="B38" i="5"/>
  <c r="A39" i="5"/>
  <c r="C36" i="4"/>
  <c r="A37" i="4"/>
  <c r="B36" i="4"/>
  <c r="D38" i="5" l="1"/>
  <c r="D36" i="4"/>
  <c r="C37" i="4"/>
  <c r="B37" i="4"/>
  <c r="A38" i="4"/>
  <c r="C39" i="5"/>
  <c r="A40" i="5"/>
  <c r="B39" i="5"/>
  <c r="D39" i="5" l="1"/>
  <c r="D37" i="4"/>
  <c r="A41" i="5"/>
  <c r="C40" i="5"/>
  <c r="B40" i="5"/>
  <c r="C38" i="4"/>
  <c r="B38" i="4"/>
  <c r="A39" i="4"/>
  <c r="D38" i="4" l="1"/>
  <c r="D40" i="5"/>
  <c r="A40" i="4"/>
  <c r="C39" i="4"/>
  <c r="B39" i="4"/>
  <c r="A42" i="5"/>
  <c r="C41" i="5"/>
  <c r="B41" i="5"/>
  <c r="D39" i="4" l="1"/>
  <c r="D41" i="5"/>
  <c r="A43" i="5"/>
  <c r="C42" i="5"/>
  <c r="B42" i="5"/>
  <c r="B40" i="4"/>
  <c r="C40" i="4"/>
  <c r="A41" i="4"/>
  <c r="D42" i="5" l="1"/>
  <c r="D40" i="4"/>
  <c r="B41" i="4"/>
  <c r="C41" i="4"/>
  <c r="A42" i="4"/>
  <c r="B43" i="5"/>
  <c r="A44" i="5"/>
  <c r="C43" i="5"/>
  <c r="C44" i="5" l="1"/>
  <c r="B44" i="5"/>
  <c r="A45" i="5"/>
  <c r="C42" i="4"/>
  <c r="B42" i="4"/>
  <c r="A43" i="4"/>
  <c r="D43" i="5"/>
  <c r="D41" i="4"/>
  <c r="D44" i="5" l="1"/>
  <c r="D42" i="4"/>
  <c r="C43" i="4"/>
  <c r="A44" i="4"/>
  <c r="B43" i="4"/>
  <c r="C45" i="5"/>
  <c r="B45" i="5"/>
  <c r="A46" i="5"/>
  <c r="D43" i="4" l="1"/>
  <c r="D45" i="5"/>
  <c r="C44" i="4"/>
  <c r="B44" i="4"/>
  <c r="A45" i="4"/>
  <c r="A47" i="5"/>
  <c r="C46" i="5"/>
  <c r="B46" i="5"/>
  <c r="D46" i="5" l="1"/>
  <c r="D44" i="4"/>
  <c r="C47" i="5"/>
  <c r="B47" i="5"/>
  <c r="A48" i="5"/>
  <c r="B45" i="4"/>
  <c r="A46" i="4"/>
  <c r="C45" i="4"/>
  <c r="D47" i="5" l="1"/>
  <c r="C46" i="4"/>
  <c r="B46" i="4"/>
  <c r="A47" i="4"/>
  <c r="D45" i="4"/>
  <c r="A49" i="5"/>
  <c r="C48" i="5"/>
  <c r="B48" i="5"/>
  <c r="D48" i="5" l="1"/>
  <c r="D46" i="4"/>
  <c r="C49" i="5"/>
  <c r="B49" i="5"/>
  <c r="A50" i="5"/>
  <c r="C47" i="4"/>
  <c r="B47" i="4"/>
  <c r="A48" i="4"/>
  <c r="D49" i="5" l="1"/>
  <c r="D47" i="4"/>
  <c r="A49" i="4"/>
  <c r="C48" i="4"/>
  <c r="B48" i="4"/>
  <c r="C50" i="5"/>
  <c r="B50" i="5"/>
  <c r="A51" i="5"/>
  <c r="D50" i="5" l="1"/>
  <c r="D48" i="4"/>
  <c r="C51" i="5"/>
  <c r="B51" i="5"/>
  <c r="A52" i="5"/>
  <c r="A50" i="4"/>
  <c r="B49" i="4"/>
  <c r="C49" i="4"/>
  <c r="D51" i="5" l="1"/>
  <c r="D49" i="4"/>
  <c r="A53" i="5"/>
  <c r="C52" i="5"/>
  <c r="B52" i="5"/>
  <c r="A51" i="4"/>
  <c r="C50" i="4"/>
  <c r="B50" i="4"/>
  <c r="D50" i="4" l="1"/>
  <c r="C51" i="4"/>
  <c r="B51" i="4"/>
  <c r="A52" i="4"/>
  <c r="D52" i="5"/>
  <c r="C53" i="5"/>
  <c r="B53" i="5"/>
  <c r="A54" i="5"/>
  <c r="D51" i="4" l="1"/>
  <c r="A55" i="5"/>
  <c r="C54" i="5"/>
  <c r="B54" i="5"/>
  <c r="C52" i="4"/>
  <c r="A53" i="4"/>
  <c r="B52" i="4"/>
  <c r="D53" i="5"/>
  <c r="D54" i="5" l="1"/>
  <c r="D52" i="4"/>
  <c r="C53" i="4"/>
  <c r="B53" i="4"/>
  <c r="A54" i="4"/>
  <c r="E6" i="5"/>
  <c r="C55" i="5"/>
  <c r="B55" i="5"/>
  <c r="D53" i="4" l="1"/>
  <c r="D55" i="5"/>
  <c r="C54" i="4"/>
  <c r="A55" i="4"/>
  <c r="B54" i="4"/>
  <c r="E7" i="5"/>
  <c r="G6" i="5"/>
  <c r="F6" i="5"/>
  <c r="D54" i="4" l="1"/>
  <c r="B55" i="4"/>
  <c r="E6" i="4"/>
  <c r="C55" i="4"/>
  <c r="H6" i="5"/>
  <c r="G7" i="5"/>
  <c r="F7" i="5"/>
  <c r="E8" i="5"/>
  <c r="H7" i="5" l="1"/>
  <c r="E7" i="4"/>
  <c r="F6" i="4"/>
  <c r="G6" i="4"/>
  <c r="E9" i="5"/>
  <c r="G8" i="5"/>
  <c r="F8" i="5"/>
  <c r="D55" i="4"/>
  <c r="H8" i="5" l="1"/>
  <c r="G9" i="5"/>
  <c r="F9" i="5"/>
  <c r="E10" i="5"/>
  <c r="H6" i="4"/>
  <c r="G7" i="4"/>
  <c r="F7" i="4"/>
  <c r="E8" i="4"/>
  <c r="H9" i="5" l="1"/>
  <c r="E9" i="4"/>
  <c r="G8" i="4"/>
  <c r="F8" i="4"/>
  <c r="H7" i="4"/>
  <c r="E11" i="5"/>
  <c r="G10" i="5"/>
  <c r="F10" i="5"/>
  <c r="H10" i="5" l="1"/>
  <c r="H8" i="4"/>
  <c r="G11" i="5"/>
  <c r="F11" i="5"/>
  <c r="E12" i="5"/>
  <c r="F9" i="4"/>
  <c r="E10" i="4"/>
  <c r="G9" i="4"/>
  <c r="H11" i="5" l="1"/>
  <c r="H9" i="4"/>
  <c r="G10" i="4"/>
  <c r="F10" i="4"/>
  <c r="E11" i="4"/>
  <c r="G12" i="5"/>
  <c r="F12" i="5"/>
  <c r="E13" i="5"/>
  <c r="H10" i="4" l="1"/>
  <c r="H12" i="5"/>
  <c r="G13" i="5"/>
  <c r="F13" i="5"/>
  <c r="E14" i="5"/>
  <c r="G11" i="4"/>
  <c r="F11" i="4"/>
  <c r="E12" i="4"/>
  <c r="H13" i="5" l="1"/>
  <c r="H11" i="4"/>
  <c r="F12" i="4"/>
  <c r="G12" i="4"/>
  <c r="E13" i="4"/>
  <c r="G14" i="5"/>
  <c r="F14" i="5"/>
  <c r="E15" i="5"/>
  <c r="G15" i="5" l="1"/>
  <c r="F15" i="5"/>
  <c r="E16" i="5"/>
  <c r="G13" i="4"/>
  <c r="F13" i="4"/>
  <c r="E14" i="4"/>
  <c r="H14" i="5"/>
  <c r="H12" i="4"/>
  <c r="H15" i="5" l="1"/>
  <c r="F14" i="4"/>
  <c r="E15" i="4"/>
  <c r="G14" i="4"/>
  <c r="H13" i="4"/>
  <c r="G16" i="5"/>
  <c r="F16" i="5"/>
  <c r="E17" i="5"/>
  <c r="H16" i="5" l="1"/>
  <c r="E18" i="5"/>
  <c r="G17" i="5"/>
  <c r="F17" i="5"/>
  <c r="G15" i="4"/>
  <c r="F15" i="4"/>
  <c r="E16" i="4"/>
  <c r="H14" i="4"/>
  <c r="H17" i="5" l="1"/>
  <c r="G16" i="4"/>
  <c r="E17" i="4"/>
  <c r="F16" i="4"/>
  <c r="H15" i="4"/>
  <c r="E19" i="5"/>
  <c r="G18" i="5"/>
  <c r="F18" i="5"/>
  <c r="H18" i="5" l="1"/>
  <c r="H16" i="4"/>
  <c r="G19" i="5"/>
  <c r="F19" i="5"/>
  <c r="E20" i="5"/>
  <c r="G17" i="4"/>
  <c r="E18" i="4"/>
  <c r="F17" i="4"/>
  <c r="H19" i="5" l="1"/>
  <c r="H17" i="4"/>
  <c r="G18" i="4"/>
  <c r="E19" i="4"/>
  <c r="F18" i="4"/>
  <c r="E21" i="5"/>
  <c r="G20" i="5"/>
  <c r="F20" i="5"/>
  <c r="H18" i="4" l="1"/>
  <c r="H20" i="5"/>
  <c r="G21" i="5"/>
  <c r="F21" i="5"/>
  <c r="E22" i="5"/>
  <c r="G19" i="4"/>
  <c r="E20" i="4"/>
  <c r="F19" i="4"/>
  <c r="H21" i="5" l="1"/>
  <c r="H19" i="4"/>
  <c r="E23" i="5"/>
  <c r="G22" i="5"/>
  <c r="F22" i="5"/>
  <c r="G20" i="4"/>
  <c r="E21" i="4"/>
  <c r="F20" i="4"/>
  <c r="H22" i="5" l="1"/>
  <c r="H20" i="4"/>
  <c r="F21" i="4"/>
  <c r="E22" i="4"/>
  <c r="G21" i="4"/>
  <c r="G23" i="5"/>
  <c r="F23" i="5"/>
  <c r="E24" i="5"/>
  <c r="H23" i="5" l="1"/>
  <c r="G22" i="4"/>
  <c r="F22" i="4"/>
  <c r="E23" i="4"/>
  <c r="G24" i="5"/>
  <c r="F24" i="5"/>
  <c r="E25" i="5"/>
  <c r="H21" i="4"/>
  <c r="H24" i="5" l="1"/>
  <c r="H22" i="4"/>
  <c r="G25" i="5"/>
  <c r="F25" i="5"/>
  <c r="E26" i="5"/>
  <c r="G23" i="4"/>
  <c r="E24" i="4"/>
  <c r="F23" i="4"/>
  <c r="H25" i="5" l="1"/>
  <c r="H23" i="4"/>
  <c r="G24" i="4"/>
  <c r="F24" i="4"/>
  <c r="E25" i="4"/>
  <c r="G26" i="5"/>
  <c r="F26" i="5"/>
  <c r="E27" i="5"/>
  <c r="H26" i="5" l="1"/>
  <c r="H24" i="4"/>
  <c r="G27" i="5"/>
  <c r="F27" i="5"/>
  <c r="E28" i="5"/>
  <c r="G25" i="4"/>
  <c r="F25" i="4"/>
  <c r="E26" i="4"/>
  <c r="H27" i="5" l="1"/>
  <c r="H25" i="4"/>
  <c r="G28" i="5"/>
  <c r="F28" i="5"/>
  <c r="E29" i="5"/>
  <c r="G26" i="4"/>
  <c r="E27" i="4"/>
  <c r="F26" i="4"/>
  <c r="H28" i="5" l="1"/>
  <c r="H26" i="4"/>
  <c r="E30" i="5"/>
  <c r="G29" i="5"/>
  <c r="F29" i="5"/>
  <c r="F27" i="4"/>
  <c r="E28" i="4"/>
  <c r="G27" i="4"/>
  <c r="H29" i="5" l="1"/>
  <c r="F28" i="4"/>
  <c r="G28" i="4"/>
  <c r="E29" i="4"/>
  <c r="H27" i="4"/>
  <c r="G30" i="5"/>
  <c r="F30" i="5"/>
  <c r="E31" i="5"/>
  <c r="H30" i="5" l="1"/>
  <c r="G29" i="4"/>
  <c r="F29" i="4"/>
  <c r="E30" i="4"/>
  <c r="E32" i="5"/>
  <c r="G31" i="5"/>
  <c r="F31" i="5"/>
  <c r="H28" i="4"/>
  <c r="H31" i="5" l="1"/>
  <c r="H29" i="4"/>
  <c r="F30" i="4"/>
  <c r="E31" i="4"/>
  <c r="G30" i="4"/>
  <c r="G32" i="5"/>
  <c r="F32" i="5"/>
  <c r="E33" i="5"/>
  <c r="H32" i="5" l="1"/>
  <c r="G33" i="5"/>
  <c r="F33" i="5"/>
  <c r="E34" i="5"/>
  <c r="E32" i="4"/>
  <c r="G31" i="4"/>
  <c r="F31" i="4"/>
  <c r="H30" i="4"/>
  <c r="H33" i="5" l="1"/>
  <c r="H31" i="4"/>
  <c r="G32" i="4"/>
  <c r="F32" i="4"/>
  <c r="E33" i="4"/>
  <c r="G34" i="5"/>
  <c r="F34" i="5"/>
  <c r="E35" i="5"/>
  <c r="H34" i="5" l="1"/>
  <c r="G35" i="5"/>
  <c r="E36" i="5"/>
  <c r="F35" i="5"/>
  <c r="F33" i="4"/>
  <c r="G33" i="4"/>
  <c r="E34" i="4"/>
  <c r="H32" i="4"/>
  <c r="H35" i="5" l="1"/>
  <c r="G36" i="5"/>
  <c r="F36" i="5"/>
  <c r="E37" i="5"/>
  <c r="G34" i="4"/>
  <c r="F34" i="4"/>
  <c r="E35" i="4"/>
  <c r="H33" i="4"/>
  <c r="H36" i="5" l="1"/>
  <c r="H34" i="4"/>
  <c r="F35" i="4"/>
  <c r="E36" i="4"/>
  <c r="G35" i="4"/>
  <c r="G37" i="5"/>
  <c r="F37" i="5"/>
  <c r="E38" i="5"/>
  <c r="H37" i="5" l="1"/>
  <c r="G38" i="5"/>
  <c r="F38" i="5"/>
  <c r="E39" i="5"/>
  <c r="G36" i="4"/>
  <c r="F36" i="4"/>
  <c r="E37" i="4"/>
  <c r="H35" i="4"/>
  <c r="H38" i="5" l="1"/>
  <c r="H36" i="4"/>
  <c r="G37" i="4"/>
  <c r="F37" i="4"/>
  <c r="E38" i="4"/>
  <c r="G39" i="5"/>
  <c r="F39" i="5"/>
  <c r="E40" i="5"/>
  <c r="H39" i="5" l="1"/>
  <c r="H37" i="4"/>
  <c r="G40" i="5"/>
  <c r="F40" i="5"/>
  <c r="E41" i="5"/>
  <c r="G38" i="4"/>
  <c r="E39" i="4"/>
  <c r="F38" i="4"/>
  <c r="H40" i="5" l="1"/>
  <c r="H38" i="4"/>
  <c r="G39" i="4"/>
  <c r="F39" i="4"/>
  <c r="E40" i="4"/>
  <c r="E42" i="5"/>
  <c r="G41" i="5"/>
  <c r="F41" i="5"/>
  <c r="H41" i="5" l="1"/>
  <c r="H39" i="4"/>
  <c r="G42" i="5"/>
  <c r="F42" i="5"/>
  <c r="E43" i="5"/>
  <c r="G40" i="4"/>
  <c r="E41" i="4"/>
  <c r="F40" i="4"/>
  <c r="H42" i="5" l="1"/>
  <c r="H40" i="4"/>
  <c r="G41" i="4"/>
  <c r="E42" i="4"/>
  <c r="F41" i="4"/>
  <c r="E44" i="5"/>
  <c r="G43" i="5"/>
  <c r="F43" i="5"/>
  <c r="H43" i="5" l="1"/>
  <c r="H41" i="4"/>
  <c r="G44" i="5"/>
  <c r="E45" i="5"/>
  <c r="F44" i="5"/>
  <c r="E43" i="4"/>
  <c r="G42" i="4"/>
  <c r="F42" i="4"/>
  <c r="H44" i="5" l="1"/>
  <c r="F45" i="5"/>
  <c r="G45" i="5"/>
  <c r="E46" i="5"/>
  <c r="H42" i="4"/>
  <c r="E44" i="4"/>
  <c r="G43" i="4"/>
  <c r="F43" i="4"/>
  <c r="H45" i="5" l="1"/>
  <c r="H43" i="4"/>
  <c r="G46" i="5"/>
  <c r="F46" i="5"/>
  <c r="E47" i="5"/>
  <c r="E45" i="4"/>
  <c r="F44" i="4"/>
  <c r="G44" i="4"/>
  <c r="H46" i="5" l="1"/>
  <c r="H44" i="4"/>
  <c r="F45" i="4"/>
  <c r="E46" i="4"/>
  <c r="G45" i="4"/>
  <c r="G47" i="5"/>
  <c r="F47" i="5"/>
  <c r="E48" i="5"/>
  <c r="H47" i="5" l="1"/>
  <c r="G48" i="5"/>
  <c r="F48" i="5"/>
  <c r="E49" i="5"/>
  <c r="F46" i="4"/>
  <c r="G46" i="4"/>
  <c r="E47" i="4"/>
  <c r="H45" i="4"/>
  <c r="H48" i="5" l="1"/>
  <c r="G47" i="4"/>
  <c r="F47" i="4"/>
  <c r="E48" i="4"/>
  <c r="H46" i="4"/>
  <c r="G49" i="5"/>
  <c r="F49" i="5"/>
  <c r="E50" i="5"/>
  <c r="H49" i="5" l="1"/>
  <c r="H47" i="4"/>
  <c r="G50" i="5"/>
  <c r="F50" i="5"/>
  <c r="E51" i="5"/>
  <c r="G48" i="4"/>
  <c r="F48" i="4"/>
  <c r="E49" i="4"/>
  <c r="H50" i="5" l="1"/>
  <c r="G49" i="4"/>
  <c r="E50" i="4"/>
  <c r="F49" i="4"/>
  <c r="G51" i="5"/>
  <c r="F51" i="5"/>
  <c r="E52" i="5"/>
  <c r="H48" i="4"/>
  <c r="H51" i="5" l="1"/>
  <c r="H49" i="4"/>
  <c r="G52" i="5"/>
  <c r="F52" i="5"/>
  <c r="E53" i="5"/>
  <c r="G50" i="4"/>
  <c r="F50" i="4"/>
  <c r="E51" i="4"/>
  <c r="H52" i="5" l="1"/>
  <c r="H50" i="4"/>
  <c r="G51" i="4"/>
  <c r="F51" i="4"/>
  <c r="E52" i="4"/>
  <c r="F53" i="5"/>
  <c r="E54" i="5"/>
  <c r="G53" i="5"/>
  <c r="H53" i="5" l="1"/>
  <c r="H51" i="4"/>
  <c r="E55" i="5"/>
  <c r="G54" i="5"/>
  <c r="F54" i="5"/>
  <c r="F52" i="4"/>
  <c r="E53" i="4"/>
  <c r="G52" i="4"/>
  <c r="H54" i="5" l="1"/>
  <c r="F53" i="4"/>
  <c r="G53" i="4"/>
  <c r="E54" i="4"/>
  <c r="H52" i="4"/>
  <c r="G55" i="5"/>
  <c r="F55" i="5"/>
  <c r="H55" i="5" l="1"/>
  <c r="G54" i="4"/>
  <c r="E55" i="4"/>
  <c r="F54" i="4"/>
  <c r="H53" i="4"/>
  <c r="H54" i="4" l="1"/>
  <c r="G55" i="4"/>
  <c r="F55" i="4"/>
  <c r="H55" i="4" l="1"/>
</calcChain>
</file>

<file path=xl/sharedStrings.xml><?xml version="1.0" encoding="utf-8"?>
<sst xmlns="http://schemas.openxmlformats.org/spreadsheetml/2006/main" count="195" uniqueCount="25">
  <si>
    <r>
      <t xml:space="preserve">使用水量
</t>
    </r>
    <r>
      <rPr>
        <sz val="12"/>
        <rFont val="ＭＳ ゴシック"/>
        <family val="3"/>
        <charset val="128"/>
      </rPr>
      <t>（</t>
    </r>
    <r>
      <rPr>
        <sz val="12"/>
        <rFont val="Arial"/>
        <family val="2"/>
      </rPr>
      <t>㎥</t>
    </r>
    <r>
      <rPr>
        <sz val="12"/>
        <rFont val="ＭＳ ゴシック"/>
        <family val="3"/>
        <charset val="128"/>
      </rPr>
      <t>）</t>
    </r>
    <rPh sb="0" eb="2">
      <t>シヨウ</t>
    </rPh>
    <rPh sb="2" eb="4">
      <t>スイリョウ</t>
    </rPh>
    <phoneticPr fontId="2"/>
  </si>
  <si>
    <t>下水道
使用料
（円）</t>
    <rPh sb="0" eb="3">
      <t>ゲスイドウ</t>
    </rPh>
    <rPh sb="4" eb="7">
      <t>シヨウリョウ</t>
    </rPh>
    <rPh sb="9" eb="10">
      <t>エン</t>
    </rPh>
    <phoneticPr fontId="2"/>
  </si>
  <si>
    <t>合　　計
（円）</t>
    <rPh sb="0" eb="1">
      <t>ゴウ</t>
    </rPh>
    <rPh sb="3" eb="4">
      <t>ケイ</t>
    </rPh>
    <rPh sb="7" eb="8">
      <t>エン</t>
    </rPh>
    <phoneticPr fontId="2"/>
  </si>
  <si>
    <t>《 料 金 表 》</t>
    <rPh sb="2" eb="3">
      <t>リョウ</t>
    </rPh>
    <rPh sb="4" eb="5">
      <t>キン</t>
    </rPh>
    <rPh sb="6" eb="7">
      <t>ヒョウ</t>
    </rPh>
    <phoneticPr fontId="2"/>
  </si>
  <si>
    <t>下水道使用料</t>
    <rPh sb="0" eb="3">
      <t>ゲスイドウ</t>
    </rPh>
    <rPh sb="3" eb="6">
      <t>シヨウリョウ</t>
    </rPh>
    <phoneticPr fontId="2"/>
  </si>
  <si>
    <t>（2ヶ月）</t>
    <rPh sb="3" eb="4">
      <t>ゲツ</t>
    </rPh>
    <phoneticPr fontId="2"/>
  </si>
  <si>
    <t>使　用　水　量</t>
    <rPh sb="0" eb="1">
      <t>ツカ</t>
    </rPh>
    <rPh sb="2" eb="3">
      <t>ヨウ</t>
    </rPh>
    <rPh sb="4" eb="5">
      <t>ミズ</t>
    </rPh>
    <rPh sb="6" eb="7">
      <t>リョウ</t>
    </rPh>
    <phoneticPr fontId="2"/>
  </si>
  <si>
    <t>区分水量</t>
    <rPh sb="0" eb="2">
      <t>クブン</t>
    </rPh>
    <rPh sb="2" eb="4">
      <t>スイリョウ</t>
    </rPh>
    <phoneticPr fontId="2"/>
  </si>
  <si>
    <t>基本料金</t>
    <rPh sb="0" eb="2">
      <t>キホン</t>
    </rPh>
    <rPh sb="2" eb="4">
      <t>リョウキン</t>
    </rPh>
    <phoneticPr fontId="2"/>
  </si>
  <si>
    <r>
      <t>円／</t>
    </r>
    <r>
      <rPr>
        <sz val="12"/>
        <rFont val="Arial"/>
        <family val="2"/>
      </rPr>
      <t>㎥</t>
    </r>
    <rPh sb="0" eb="1">
      <t>エン</t>
    </rPh>
    <phoneticPr fontId="2"/>
  </si>
  <si>
    <r>
      <t>㎥</t>
    </r>
    <r>
      <rPr>
        <sz val="12"/>
        <rFont val="HG丸ｺﾞｼｯｸM-PRO"/>
        <family val="3"/>
        <charset val="128"/>
      </rPr>
      <t>＜Ａ≦</t>
    </r>
    <phoneticPr fontId="2"/>
  </si>
  <si>
    <t>㎥</t>
    <phoneticPr fontId="2"/>
  </si>
  <si>
    <r>
      <t>㎥</t>
    </r>
    <r>
      <rPr>
        <sz val="12"/>
        <rFont val="HG丸ｺﾞｼｯｸM-PRO"/>
        <family val="3"/>
        <charset val="128"/>
      </rPr>
      <t>＜Ａ</t>
    </r>
    <phoneticPr fontId="2"/>
  </si>
  <si>
    <t>水道使用料</t>
    <rPh sb="0" eb="2">
      <t>スイドウ</t>
    </rPh>
    <rPh sb="2" eb="5">
      <t>シヨウリョウ</t>
    </rPh>
    <phoneticPr fontId="2"/>
  </si>
  <si>
    <t>水道
料金
（円）</t>
    <rPh sb="0" eb="1">
      <t>ミズ</t>
    </rPh>
    <rPh sb="1" eb="2">
      <t>ミチ</t>
    </rPh>
    <rPh sb="3" eb="4">
      <t>リョウ</t>
    </rPh>
    <rPh sb="4" eb="5">
      <t>キン</t>
    </rPh>
    <rPh sb="7" eb="8">
      <t>エン</t>
    </rPh>
    <phoneticPr fontId="2"/>
  </si>
  <si>
    <t>下 水 道 使 用 料 ・ 水 道 料 金　早 見 表（２か月分：税10%込み）</t>
    <rPh sb="0" eb="1">
      <t>シタ</t>
    </rPh>
    <rPh sb="2" eb="3">
      <t>ミズ</t>
    </rPh>
    <rPh sb="4" eb="5">
      <t>ミチ</t>
    </rPh>
    <rPh sb="6" eb="7">
      <t>ツカ</t>
    </rPh>
    <rPh sb="8" eb="9">
      <t>ヨウ</t>
    </rPh>
    <rPh sb="10" eb="11">
      <t>リョウ</t>
    </rPh>
    <rPh sb="14" eb="15">
      <t>ミズ</t>
    </rPh>
    <rPh sb="16" eb="17">
      <t>ミチ</t>
    </rPh>
    <rPh sb="18" eb="19">
      <t>リョウ</t>
    </rPh>
    <rPh sb="20" eb="21">
      <t>カネ</t>
    </rPh>
    <rPh sb="22" eb="23">
      <t>ハヤ</t>
    </rPh>
    <rPh sb="24" eb="25">
      <t>ミ</t>
    </rPh>
    <rPh sb="26" eb="27">
      <t>ヒョウ</t>
    </rPh>
    <phoneticPr fontId="2"/>
  </si>
  <si>
    <t>量水器口径</t>
    <rPh sb="0" eb="3">
      <t>リョウスイキ</t>
    </rPh>
    <rPh sb="3" eb="5">
      <t>コウケイ</t>
    </rPh>
    <phoneticPr fontId="2"/>
  </si>
  <si>
    <t>mm</t>
    <phoneticPr fontId="2"/>
  </si>
  <si>
    <t>１か月</t>
    <rPh sb="2" eb="3">
      <t>ゲツ</t>
    </rPh>
    <phoneticPr fontId="12"/>
  </si>
  <si>
    <t>基本料金</t>
    <phoneticPr fontId="12"/>
  </si>
  <si>
    <t>２か月</t>
    <rPh sb="2" eb="3">
      <t>ゲツ</t>
    </rPh>
    <phoneticPr fontId="12"/>
  </si>
  <si>
    <t>口径(mm)</t>
    <phoneticPr fontId="2"/>
  </si>
  <si>
    <t>水道料金（R6.4月使用分～）</t>
    <rPh sb="0" eb="2">
      <t>スイドウ</t>
    </rPh>
    <rPh sb="2" eb="4">
      <t>リョウキン</t>
    </rPh>
    <rPh sb="9" eb="10">
      <t>ガツ</t>
    </rPh>
    <rPh sb="10" eb="12">
      <t>シヨウ</t>
    </rPh>
    <rPh sb="12" eb="13">
      <t>ブン</t>
    </rPh>
    <phoneticPr fontId="2"/>
  </si>
  <si>
    <t>メーターの口径を選択↓</t>
    <phoneticPr fontId="2"/>
  </si>
  <si>
    <t>・下水道使用料（R8.4月改定）　水道料金（R6.4月改定）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</si>
</sst>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4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0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Arial"/>
      <family val="2"/>
    </font>
    <font>
      <sz val="2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2"/>
      <charset val="128"/>
    </font>
    <font>
      <b/>
      <sz val="12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Font="0" applyFill="0" applyBorder="0" applyAlignment="0" applyProtection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98">
    <xf numFmtId="0" fontId="0" fillId="0" borderId="0" xfId="0"/>
    <xf numFmtId="0" fontId="3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7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right" vertical="center"/>
    </xf>
    <xf numFmtId="0" fontId="8" fillId="2" borderId="18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176" fontId="10" fillId="2" borderId="19" xfId="0" applyNumberFormat="1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10" fillId="2" borderId="24" xfId="0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176" fontId="10" fillId="2" borderId="25" xfId="0" applyNumberFormat="1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176" fontId="10" fillId="2" borderId="29" xfId="0" applyNumberFormat="1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177" fontId="3" fillId="0" borderId="31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vertical="center"/>
    </xf>
    <xf numFmtId="176" fontId="3" fillId="0" borderId="33" xfId="0" applyNumberFormat="1" applyFont="1" applyBorder="1" applyAlignment="1">
      <alignment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vertical="center"/>
    </xf>
    <xf numFmtId="0" fontId="3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10" fillId="3" borderId="17" xfId="0" applyFont="1" applyFill="1" applyBorder="1" applyAlignment="1">
      <alignment horizontal="right" vertical="center"/>
    </xf>
    <xf numFmtId="0" fontId="7" fillId="3" borderId="18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176" fontId="10" fillId="3" borderId="24" xfId="0" applyNumberFormat="1" applyFont="1" applyFill="1" applyBorder="1" applyAlignment="1">
      <alignment vertical="center"/>
    </xf>
    <xf numFmtId="0" fontId="8" fillId="3" borderId="22" xfId="0" applyFont="1" applyFill="1" applyBorder="1" applyAlignment="1">
      <alignment vertical="center"/>
    </xf>
    <xf numFmtId="0" fontId="10" fillId="3" borderId="22" xfId="0" applyFont="1" applyFill="1" applyBorder="1" applyAlignment="1">
      <alignment horizontal="right" vertical="center"/>
    </xf>
    <xf numFmtId="0" fontId="8" fillId="3" borderId="18" xfId="0" applyFont="1" applyFill="1" applyBorder="1" applyAlignment="1">
      <alignment vertical="center"/>
    </xf>
    <xf numFmtId="176" fontId="3" fillId="3" borderId="22" xfId="0" applyNumberFormat="1" applyFont="1" applyFill="1" applyBorder="1" applyAlignment="1">
      <alignment vertical="center"/>
    </xf>
    <xf numFmtId="176" fontId="10" fillId="3" borderId="25" xfId="0" applyNumberFormat="1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10" fillId="3" borderId="22" xfId="0" applyFont="1" applyFill="1" applyBorder="1" applyAlignment="1">
      <alignment vertical="center"/>
    </xf>
    <xf numFmtId="176" fontId="10" fillId="3" borderId="26" xfId="0" applyNumberFormat="1" applyFont="1" applyFill="1" applyBorder="1" applyAlignment="1">
      <alignment vertical="center"/>
    </xf>
    <xf numFmtId="0" fontId="8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176" fontId="10" fillId="3" borderId="29" xfId="0" applyNumberFormat="1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7" fontId="3" fillId="0" borderId="0" xfId="1" applyNumberFormat="1" applyFont="1" applyFill="1" applyAlignment="1">
      <alignment vertical="center"/>
    </xf>
    <xf numFmtId="0" fontId="3" fillId="0" borderId="6" xfId="0" applyFont="1" applyBorder="1" applyAlignment="1">
      <alignment vertical="center"/>
    </xf>
    <xf numFmtId="38" fontId="3" fillId="0" borderId="6" xfId="3" applyFont="1" applyBorder="1" applyAlignment="1">
      <alignment vertical="center"/>
    </xf>
    <xf numFmtId="38" fontId="3" fillId="0" borderId="6" xfId="3" applyFont="1" applyBorder="1">
      <alignment vertical="center"/>
    </xf>
    <xf numFmtId="38" fontId="3" fillId="0" borderId="6" xfId="3" applyFont="1" applyBorder="1" applyAlignment="1">
      <alignment horizontal="center" vertical="center"/>
    </xf>
    <xf numFmtId="38" fontId="3" fillId="0" borderId="6" xfId="3" applyFont="1" applyFill="1" applyBorder="1">
      <alignment vertical="center"/>
    </xf>
    <xf numFmtId="38" fontId="3" fillId="0" borderId="6" xfId="3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3" fillId="4" borderId="0" xfId="0" applyFont="1" applyFill="1" applyAlignment="1" applyProtection="1">
      <alignment horizontal="right" vertical="center"/>
      <protection locked="0"/>
    </xf>
    <xf numFmtId="38" fontId="3" fillId="0" borderId="6" xfId="3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0" fillId="3" borderId="39" xfId="0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0" fillId="2" borderId="39" xfId="0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_歳入歳出見積書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7"/>
  <sheetViews>
    <sheetView tabSelected="1" zoomScale="70" zoomScaleNormal="70" workbookViewId="0">
      <selection activeCell="I7" sqref="I7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8" width="14.58203125" style="1" customWidth="1"/>
    <col min="9" max="10" width="13.58203125" style="1" customWidth="1"/>
    <col min="11" max="12" width="9" style="1"/>
    <col min="13" max="13" width="9.5" style="1" bestFit="1" customWidth="1"/>
    <col min="14" max="14" width="10.08203125" style="1" bestFit="1" customWidth="1"/>
    <col min="15" max="16" width="9" style="1"/>
    <col min="17" max="17" width="10.83203125" style="1" bestFit="1" customWidth="1"/>
    <col min="18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1" t="s">
        <v>15</v>
      </c>
      <c r="B2" s="92"/>
      <c r="C2" s="92"/>
      <c r="D2" s="92"/>
      <c r="E2" s="92"/>
      <c r="F2" s="92"/>
      <c r="G2" s="92"/>
      <c r="H2" s="92"/>
      <c r="I2" s="4"/>
      <c r="J2" s="4"/>
    </row>
    <row r="3" spans="1:18" ht="18" customHeight="1" x14ac:dyDescent="0.2">
      <c r="A3" s="81"/>
      <c r="B3" s="82"/>
      <c r="C3" s="82"/>
      <c r="D3" s="82"/>
      <c r="E3" s="82"/>
      <c r="F3" s="82"/>
      <c r="G3" s="83" t="s">
        <v>23</v>
      </c>
      <c r="H3" s="82"/>
      <c r="I3" s="82"/>
      <c r="J3" s="82"/>
    </row>
    <row r="4" spans="1:18" ht="18" customHeight="1" thickBot="1" x14ac:dyDescent="0.25">
      <c r="A4" s="5" t="s">
        <v>24</v>
      </c>
      <c r="F4" s="1" t="s">
        <v>16</v>
      </c>
      <c r="G4" s="84">
        <v>25</v>
      </c>
      <c r="H4" s="1" t="s">
        <v>17</v>
      </c>
      <c r="I4" s="6"/>
      <c r="J4" s="6"/>
    </row>
    <row r="5" spans="1:18" ht="44" thickBot="1" x14ac:dyDescent="0.25">
      <c r="A5" s="7" t="s">
        <v>0</v>
      </c>
      <c r="B5" s="8" t="s">
        <v>1</v>
      </c>
      <c r="C5" s="8" t="s">
        <v>14</v>
      </c>
      <c r="D5" s="9" t="s">
        <v>2</v>
      </c>
      <c r="E5" s="10" t="s">
        <v>0</v>
      </c>
      <c r="F5" s="8" t="s">
        <v>1</v>
      </c>
      <c r="G5" s="8" t="s">
        <v>14</v>
      </c>
      <c r="H5" s="11" t="s">
        <v>2</v>
      </c>
      <c r="I5" s="12"/>
      <c r="J5" s="12"/>
      <c r="L5" s="13" t="s">
        <v>3</v>
      </c>
      <c r="M5" s="13"/>
      <c r="N5" s="13"/>
      <c r="O5" s="13"/>
      <c r="P5" s="13"/>
    </row>
    <row r="6" spans="1:18" ht="20.25" customHeight="1" thickBot="1" x14ac:dyDescent="0.25">
      <c r="A6" s="19">
        <v>0</v>
      </c>
      <c r="B6" s="14">
        <f>IF(A6&gt;$L$14,ROUNDDOWN(((A6-$L$14)*$Q$14+SUM($P$9*$Q$9,$P$10*$Q$10,$P$11*$Q$11,$P$12*$Q$12,$P$13*$Q$13,$Q$8))*1.1,-1),IF(A6&gt;$L$13,ROUNDDOWN(((A6-$L$13)*$Q$13+SUM($P$9*$Q$9,$P$10*$Q$10,$P$11*$Q$11,$P$12*$Q$12,$Q$8))*1.1,-1),IF(A6&gt;$L$12,ROUNDDOWN(((A6-$L$12)*$Q$12+SUM($P$9*$Q$9,$P$10*$Q$10,$P$11*$Q$11,$Q$8))*1.1,-1),IF(A6&gt;$L$11,ROUNDDOWN(((A6-$L$11)*$Q$11+SUM($P$9*$Q$9,$P$10*$Q$10,$Q$8))*1.1,-1),IF(A6&gt;$L$10,ROUNDDOWN(((A6-$L$10)*$Q$10+$P$9*$Q$9+$Q$8)*1.1,-1),ROUNDDOWN((A6*$Q$9+$Q$8)*1.1,-1))))))</f>
        <v>1430</v>
      </c>
      <c r="C6" s="15">
        <f t="shared" ref="C6" si="0">IF(A6&gt;$L$24,ROUNDDOWN(((A6-$L$24)*$Q$24+SUM($P$23*$Q$23,$P$22*$Q$22,$P$21*$Q$21,$P$20*$Q$20,$P$19*$Q$19,$Q$18))*1.1,-1),IF(A6&gt;$L$23,ROUNDDOWN(((A6-$L$23)*$Q$23+SUM($P$22*$Q$22,$P$21*$Q$21,$P$20*$Q$20,$P$19*$Q$19,$Q$18))*1.1,-1),IF(A6&gt;$L$22,ROUNDDOWN(((A6-$L$22)*$Q$22+SUM($P$21*$Q$21,$P$20*$Q$20,$P$19*$Q$19,$Q$18))*1.1,-1),IF(A6&gt;$L$21,ROUNDDOWN(((A6-$L$21)*$Q$21+SUM($P$20*$Q$20,$P$19*$Q$19,$Q$18))*1.1,-1),IF(A6&gt;$L$20,ROUNDDOWN(((A6-$L$20)*$Q$20+SUM($P$19*$Q$19,$Q$18))*1.1,-1),ROUNDDOWN((A6*$Q$19+$Q$18)*1.1,-1))))))</f>
        <v>2370</v>
      </c>
      <c r="D6" s="20">
        <f t="shared" ref="D6" si="1">SUM(B6:C6)</f>
        <v>3800</v>
      </c>
      <c r="E6" s="16">
        <v>51</v>
      </c>
      <c r="F6" s="14">
        <f t="shared" ref="F6:F37" si="2">IF(E6&gt;$L$14,ROUNDDOWN(((E6-$L$14)*$Q$14+SUM($P$9*$Q$9,$P$10*$Q$10,$P$11*$Q$11,$P$12*$Q$12,$P$13*$Q$13,$Q$8))*1.1,-1),IF(E6&gt;$L$13,ROUNDDOWN(((E6-$L$13)*$Q$13+SUM($P$9*$Q$9,$P$10*$Q$10,$P$11*$Q$11,$P$12*$Q$12,$Q$8))*1.1,-1),IF(E6&gt;$L$12,ROUNDDOWN(((E6-$L$12)*$Q$12+SUM($P$9*$Q$9,$P$10*$Q$10,$P$11*$Q$11,$Q$8))*1.1,-1),IF(E6&gt;$L$11,ROUNDDOWN(((E6-$L$11)*$Q$11+SUM($P$9*$Q$9,$P$10*$Q$10,$Q$8))*1.1,-1),IF(E6&gt;$L$10,ROUNDDOWN(((E6-$L$10)*$Q$10+$P$9*$Q$9+$Q$8)*1.1,-1),ROUNDDOWN((E6*$Q$9+$Q$8)*1.1,-1))))))</f>
        <v>9790</v>
      </c>
      <c r="G6" s="15">
        <f t="shared" ref="G6:G37" si="3">IF(E6&gt;$L$24,ROUNDDOWN(((E6-$L$24)*$Q$24+SUM($P$23*$Q$23,$P$22*$Q$22,$P$21*$Q$21,$P$20*$Q$20,$P$19*$Q$19,$Q$18))*1.1,-1),IF(E6&gt;$L$23,ROUNDDOWN(((E6-$L$23)*$Q$23+SUM($P$22*$Q$22,$P$21*$Q$21,$P$20*$Q$20,$P$19*$Q$19,$Q$18))*1.1,-1),IF(E6&gt;$L$22,ROUNDDOWN(((E6-$L$22)*$Q$22+SUM($P$21*$Q$21,$P$20*$Q$20,$P$19*$Q$19,$Q$18))*1.1,-1),IF(E6&gt;$L$21,ROUNDDOWN(((E6-$L$21)*$Q$21+SUM($P$20*$Q$20,$P$19*$Q$19,$Q$18))*1.1,-1),IF(E6&gt;$L$20,ROUNDDOWN(((E6-$L$20)*$Q$20+SUM($P$19*$Q$19,$Q$18))*1.1,-1),ROUNDDOWN(($P$19*$Q$19+$Q$18)*1.1,-1))))))</f>
        <v>8870</v>
      </c>
      <c r="H6" s="17">
        <f t="shared" ref="H6:H37" si="4">SUM(F6:G6)</f>
        <v>18660</v>
      </c>
      <c r="I6" s="18"/>
      <c r="J6" s="18"/>
      <c r="L6" s="1" t="s">
        <v>4</v>
      </c>
      <c r="R6" s="6" t="s">
        <v>5</v>
      </c>
    </row>
    <row r="7" spans="1:18" ht="20.25" customHeight="1" thickBot="1" x14ac:dyDescent="0.25">
      <c r="A7" s="19">
        <v>1</v>
      </c>
      <c r="B7" s="14">
        <f>IF(A7&gt;$L$14,ROUNDDOWN(((A7-$L$14)*$Q$14+SUM($P$9*$Q$9,$P$10*$Q$10,$P$11*$Q$11,$P$12*$Q$12,$P$13*$Q$13,$Q$8))*1.1,-1),IF(A7&gt;$L$13,ROUNDDOWN(((A7-$L$13)*$Q$13+SUM($P$9*$Q$9,$P$10*$Q$10,$P$11*$Q$11,$P$12*$Q$12,$Q$8))*1.1,-1),IF(A7&gt;$L$12,ROUNDDOWN(((A7-$L$12)*$Q$12+SUM($P$9*$Q$9,$P$10*$Q$10,$P$11*$Q$11,$Q$8))*1.1,-1),IF(A7&gt;$L$11,ROUNDDOWN(((A7-$L$11)*$Q$11+SUM($P$9*$Q$9,$P$10*$Q$10,$Q$8))*1.1,-1),IF(A7&gt;$L$10,ROUNDDOWN(((A7-$L$10)*$Q$10+$P$9*$Q$9+$Q$8)*1.1,-1),ROUNDDOWN((A7*$Q$9+$Q$8)*1.1,-1))))))</f>
        <v>1520</v>
      </c>
      <c r="C7" s="15">
        <f t="shared" ref="C7:C25" si="5">IF(A7&gt;$L$24,ROUNDDOWN(((A7-$L$24)*$Q$24+SUM($P$23*$Q$23,$P$22*$Q$22,$P$21*$Q$21,$P$20*$Q$20,$P$19*$Q$19,$Q$18))*1.1,-1),IF(A7&gt;$L$23,ROUNDDOWN(((A7-$L$23)*$Q$23+SUM($P$22*$Q$22,$P$21*$Q$21,$P$20*$Q$20,$P$19*$Q$19,$Q$18))*1.1,-1),IF(A7&gt;$L$22,ROUNDDOWN(((A7-$L$22)*$Q$22+SUM($P$21*$Q$21,$P$20*$Q$20,$P$19*$Q$19,$Q$18))*1.1,-1),IF(A7&gt;$L$21,ROUNDDOWN(((A7-$L$21)*$Q$21+SUM($P$20*$Q$20,$P$19*$Q$19,$Q$18))*1.1,-1),IF(A7&gt;$L$20,ROUNDDOWN(((A7-$L$20)*$Q$20+SUM($P$19*$Q$19,$Q$18))*1.1,-1),ROUNDDOWN((A7*$Q$19+$Q$18)*1.1,-1))))))</f>
        <v>2450</v>
      </c>
      <c r="D7" s="20">
        <f t="shared" ref="D7:D37" si="6">SUM(B7:C7)</f>
        <v>3970</v>
      </c>
      <c r="E7" s="21">
        <v>52</v>
      </c>
      <c r="F7" s="14">
        <f t="shared" si="2"/>
        <v>10010</v>
      </c>
      <c r="G7" s="14">
        <f t="shared" si="3"/>
        <v>9050</v>
      </c>
      <c r="H7" s="22">
        <f t="shared" si="4"/>
        <v>19060</v>
      </c>
      <c r="I7" s="18"/>
      <c r="J7" s="18"/>
      <c r="L7" s="95" t="s">
        <v>6</v>
      </c>
      <c r="M7" s="96"/>
      <c r="N7" s="96"/>
      <c r="O7" s="97"/>
      <c r="P7" s="23" t="s">
        <v>7</v>
      </c>
      <c r="Q7" s="93" t="s">
        <v>4</v>
      </c>
      <c r="R7" s="94"/>
    </row>
    <row r="8" spans="1:18" ht="20.25" customHeight="1" x14ac:dyDescent="0.2">
      <c r="A8" s="19">
        <v>2</v>
      </c>
      <c r="B8" s="14">
        <f t="shared" ref="B8:B38" si="7">IF(A8&gt;$L$14,ROUNDDOWN(((A8-$L$14)*$Q$14+SUM($P$9*$Q$9,$P$10*$Q$10,$P$11*$Q$11,$P$12*$Q$12,$P$13*$Q$13,$Q$8))*1.1,-1),IF(A8&gt;$L$13,ROUNDDOWN(((A8-$L$13)*$Q$13+SUM($P$9*$Q$9,$P$10*$Q$10,$P$11*$Q$11,$P$12*$Q$12,$Q$8))*1.1,-1),IF(A8&gt;$L$12,ROUNDDOWN(((A8-$L$12)*$Q$12+SUM($P$9*$Q$9,$P$10*$Q$10,$P$11*$Q$11,$Q$8))*1.1,-1),IF(A8&gt;$L$11,ROUNDDOWN(((A8-$L$11)*$Q$11+SUM($P$9*$Q$9,$P$10*$Q$10,$Q$8))*1.1,-1),IF(A8&gt;$L$10,ROUNDDOWN(((A8-$L$10)*$Q$10+$P$9*$Q$9+$Q$8)*1.1,-1),ROUNDDOWN((A8*$Q$9+$Q$8)*1.1,-1))))))</f>
        <v>1620</v>
      </c>
      <c r="C8" s="15">
        <f t="shared" si="5"/>
        <v>2540</v>
      </c>
      <c r="D8" s="20">
        <f t="shared" si="6"/>
        <v>4160</v>
      </c>
      <c r="E8" s="21">
        <v>53</v>
      </c>
      <c r="F8" s="14">
        <f t="shared" si="2"/>
        <v>10230</v>
      </c>
      <c r="G8" s="14">
        <f t="shared" si="3"/>
        <v>9230</v>
      </c>
      <c r="H8" s="22">
        <f t="shared" si="4"/>
        <v>19460</v>
      </c>
      <c r="I8" s="18"/>
      <c r="J8" s="18"/>
      <c r="L8" s="24"/>
      <c r="M8" s="25" t="s">
        <v>8</v>
      </c>
      <c r="N8" s="26"/>
      <c r="O8" s="27"/>
      <c r="P8" s="28"/>
      <c r="Q8" s="29">
        <v>1300</v>
      </c>
      <c r="R8" s="30" t="s">
        <v>9</v>
      </c>
    </row>
    <row r="9" spans="1:18" ht="20.25" customHeight="1" x14ac:dyDescent="0.2">
      <c r="A9" s="19">
        <v>3</v>
      </c>
      <c r="B9" s="14">
        <f t="shared" si="7"/>
        <v>1720</v>
      </c>
      <c r="C9" s="15">
        <f t="shared" si="5"/>
        <v>2620</v>
      </c>
      <c r="D9" s="20">
        <f t="shared" si="6"/>
        <v>4340</v>
      </c>
      <c r="E9" s="21">
        <v>54</v>
      </c>
      <c r="F9" s="14">
        <f t="shared" si="2"/>
        <v>10450</v>
      </c>
      <c r="G9" s="14">
        <f t="shared" si="3"/>
        <v>9420</v>
      </c>
      <c r="H9" s="22">
        <f t="shared" si="4"/>
        <v>19870</v>
      </c>
      <c r="I9" s="18"/>
      <c r="J9" s="18"/>
      <c r="L9" s="31">
        <v>1</v>
      </c>
      <c r="M9" s="32" t="s">
        <v>10</v>
      </c>
      <c r="N9" s="26">
        <v>20</v>
      </c>
      <c r="O9" s="27" t="s">
        <v>11</v>
      </c>
      <c r="P9" s="28">
        <v>20</v>
      </c>
      <c r="Q9" s="29">
        <v>90</v>
      </c>
      <c r="R9" s="33" t="s">
        <v>9</v>
      </c>
    </row>
    <row r="10" spans="1:18" ht="20.25" customHeight="1" x14ac:dyDescent="0.2">
      <c r="A10" s="19">
        <v>4</v>
      </c>
      <c r="B10" s="14">
        <f t="shared" si="7"/>
        <v>1820</v>
      </c>
      <c r="C10" s="15">
        <f t="shared" si="5"/>
        <v>2710</v>
      </c>
      <c r="D10" s="20">
        <f t="shared" si="6"/>
        <v>4530</v>
      </c>
      <c r="E10" s="21">
        <v>55</v>
      </c>
      <c r="F10" s="14">
        <f t="shared" si="2"/>
        <v>10670</v>
      </c>
      <c r="G10" s="14">
        <f t="shared" si="3"/>
        <v>9600</v>
      </c>
      <c r="H10" s="22">
        <f t="shared" si="4"/>
        <v>20270</v>
      </c>
      <c r="I10" s="18"/>
      <c r="J10" s="18"/>
      <c r="L10" s="34">
        <v>20</v>
      </c>
      <c r="M10" s="32" t="s">
        <v>10</v>
      </c>
      <c r="N10" s="35">
        <v>40</v>
      </c>
      <c r="O10" s="27" t="s">
        <v>11</v>
      </c>
      <c r="P10" s="36">
        <f>N10-L10</f>
        <v>20</v>
      </c>
      <c r="Q10" s="37">
        <v>180</v>
      </c>
      <c r="R10" s="33" t="s">
        <v>9</v>
      </c>
    </row>
    <row r="11" spans="1:18" ht="20.25" customHeight="1" x14ac:dyDescent="0.2">
      <c r="A11" s="19">
        <v>5</v>
      </c>
      <c r="B11" s="14">
        <f t="shared" si="7"/>
        <v>1920</v>
      </c>
      <c r="C11" s="15">
        <f t="shared" si="5"/>
        <v>2790</v>
      </c>
      <c r="D11" s="20">
        <f t="shared" si="6"/>
        <v>4710</v>
      </c>
      <c r="E11" s="21">
        <v>56</v>
      </c>
      <c r="F11" s="14">
        <f t="shared" si="2"/>
        <v>10890</v>
      </c>
      <c r="G11" s="14">
        <f t="shared" si="3"/>
        <v>9780</v>
      </c>
      <c r="H11" s="22">
        <f t="shared" si="4"/>
        <v>20670</v>
      </c>
      <c r="I11" s="18"/>
      <c r="J11" s="18"/>
      <c r="L11" s="34">
        <v>40</v>
      </c>
      <c r="M11" s="32" t="s">
        <v>10</v>
      </c>
      <c r="N11" s="35">
        <v>60</v>
      </c>
      <c r="O11" s="27" t="s">
        <v>11</v>
      </c>
      <c r="P11" s="36">
        <f>N11-L11</f>
        <v>20</v>
      </c>
      <c r="Q11" s="37">
        <v>200</v>
      </c>
      <c r="R11" s="33" t="s">
        <v>9</v>
      </c>
    </row>
    <row r="12" spans="1:18" ht="20.25" customHeight="1" x14ac:dyDescent="0.2">
      <c r="A12" s="19">
        <v>6</v>
      </c>
      <c r="B12" s="14">
        <f t="shared" si="7"/>
        <v>2020</v>
      </c>
      <c r="C12" s="15">
        <f t="shared" si="5"/>
        <v>2870</v>
      </c>
      <c r="D12" s="20">
        <f t="shared" si="6"/>
        <v>4890</v>
      </c>
      <c r="E12" s="21">
        <v>57</v>
      </c>
      <c r="F12" s="14">
        <f t="shared" si="2"/>
        <v>11110</v>
      </c>
      <c r="G12" s="14">
        <f t="shared" si="3"/>
        <v>9960</v>
      </c>
      <c r="H12" s="22">
        <f t="shared" si="4"/>
        <v>21070</v>
      </c>
      <c r="I12" s="18"/>
      <c r="J12" s="18"/>
      <c r="L12" s="34">
        <v>60</v>
      </c>
      <c r="M12" s="32" t="s">
        <v>10</v>
      </c>
      <c r="N12" s="35">
        <v>100</v>
      </c>
      <c r="O12" s="27" t="s">
        <v>11</v>
      </c>
      <c r="P12" s="36">
        <f>N12-L12</f>
        <v>40</v>
      </c>
      <c r="Q12" s="37">
        <v>240</v>
      </c>
      <c r="R12" s="33" t="s">
        <v>9</v>
      </c>
    </row>
    <row r="13" spans="1:18" ht="20.25" customHeight="1" x14ac:dyDescent="0.2">
      <c r="A13" s="19">
        <v>7</v>
      </c>
      <c r="B13" s="14">
        <f t="shared" si="7"/>
        <v>2120</v>
      </c>
      <c r="C13" s="15">
        <f t="shared" si="5"/>
        <v>2960</v>
      </c>
      <c r="D13" s="20">
        <f t="shared" si="6"/>
        <v>5080</v>
      </c>
      <c r="E13" s="21">
        <v>58</v>
      </c>
      <c r="F13" s="14">
        <f t="shared" si="2"/>
        <v>11330</v>
      </c>
      <c r="G13" s="14">
        <f t="shared" si="3"/>
        <v>10150</v>
      </c>
      <c r="H13" s="22">
        <f t="shared" si="4"/>
        <v>21480</v>
      </c>
      <c r="I13" s="18"/>
      <c r="J13" s="18"/>
      <c r="L13" s="34">
        <v>100</v>
      </c>
      <c r="M13" s="32" t="s">
        <v>10</v>
      </c>
      <c r="N13" s="35">
        <v>200</v>
      </c>
      <c r="O13" s="27" t="s">
        <v>11</v>
      </c>
      <c r="P13" s="36">
        <f>N13-L13</f>
        <v>100</v>
      </c>
      <c r="Q13" s="37">
        <v>260</v>
      </c>
      <c r="R13" s="33" t="s">
        <v>9</v>
      </c>
    </row>
    <row r="14" spans="1:18" ht="20.25" customHeight="1" thickBot="1" x14ac:dyDescent="0.25">
      <c r="A14" s="19">
        <v>8</v>
      </c>
      <c r="B14" s="14">
        <f t="shared" si="7"/>
        <v>2220</v>
      </c>
      <c r="C14" s="15">
        <f t="shared" si="5"/>
        <v>3040</v>
      </c>
      <c r="D14" s="20">
        <f t="shared" si="6"/>
        <v>5260</v>
      </c>
      <c r="E14" s="21">
        <v>59</v>
      </c>
      <c r="F14" s="14">
        <f t="shared" si="2"/>
        <v>11550</v>
      </c>
      <c r="G14" s="14">
        <f t="shared" si="3"/>
        <v>10330</v>
      </c>
      <c r="H14" s="22">
        <f t="shared" si="4"/>
        <v>21880</v>
      </c>
      <c r="I14" s="18"/>
      <c r="J14" s="18"/>
      <c r="L14" s="38">
        <v>200</v>
      </c>
      <c r="M14" s="39" t="s">
        <v>12</v>
      </c>
      <c r="N14" s="40"/>
      <c r="O14" s="41"/>
      <c r="P14" s="42"/>
      <c r="Q14" s="43">
        <v>280</v>
      </c>
      <c r="R14" s="44" t="s">
        <v>9</v>
      </c>
    </row>
    <row r="15" spans="1:18" ht="20.25" customHeight="1" x14ac:dyDescent="0.2">
      <c r="A15" s="19">
        <v>9</v>
      </c>
      <c r="B15" s="14">
        <f t="shared" si="7"/>
        <v>2320</v>
      </c>
      <c r="C15" s="15">
        <f t="shared" si="5"/>
        <v>3120</v>
      </c>
      <c r="D15" s="20">
        <f t="shared" si="6"/>
        <v>5440</v>
      </c>
      <c r="E15" s="21">
        <v>60</v>
      </c>
      <c r="F15" s="14">
        <f t="shared" si="2"/>
        <v>11770</v>
      </c>
      <c r="G15" s="14">
        <f t="shared" si="3"/>
        <v>10510</v>
      </c>
      <c r="H15" s="22">
        <f t="shared" si="4"/>
        <v>22280</v>
      </c>
      <c r="I15" s="18"/>
      <c r="J15" s="18"/>
    </row>
    <row r="16" spans="1:18" ht="20.25" customHeight="1" thickBot="1" x14ac:dyDescent="0.25">
      <c r="A16" s="19">
        <v>10</v>
      </c>
      <c r="B16" s="14">
        <f t="shared" si="7"/>
        <v>2420</v>
      </c>
      <c r="C16" s="15">
        <f t="shared" si="5"/>
        <v>3210</v>
      </c>
      <c r="D16" s="20">
        <f t="shared" si="6"/>
        <v>5630</v>
      </c>
      <c r="E16" s="21">
        <v>61</v>
      </c>
      <c r="F16" s="14">
        <f t="shared" si="2"/>
        <v>12030</v>
      </c>
      <c r="G16" s="14">
        <f t="shared" si="3"/>
        <v>10760</v>
      </c>
      <c r="H16" s="22">
        <f t="shared" si="4"/>
        <v>22790</v>
      </c>
      <c r="I16" s="18"/>
      <c r="J16" s="18"/>
      <c r="L16" s="1" t="s">
        <v>22</v>
      </c>
      <c r="R16" s="6" t="s">
        <v>5</v>
      </c>
    </row>
    <row r="17" spans="1:18" ht="20.25" customHeight="1" thickBot="1" x14ac:dyDescent="0.25">
      <c r="A17" s="19">
        <v>11</v>
      </c>
      <c r="B17" s="14">
        <f t="shared" si="7"/>
        <v>2510</v>
      </c>
      <c r="C17" s="15">
        <f t="shared" si="5"/>
        <v>3290</v>
      </c>
      <c r="D17" s="20">
        <f t="shared" si="6"/>
        <v>5800</v>
      </c>
      <c r="E17" s="21">
        <v>62</v>
      </c>
      <c r="F17" s="14">
        <f t="shared" si="2"/>
        <v>12290</v>
      </c>
      <c r="G17" s="14">
        <f t="shared" si="3"/>
        <v>11000</v>
      </c>
      <c r="H17" s="22">
        <f t="shared" si="4"/>
        <v>23290</v>
      </c>
      <c r="I17" s="18"/>
      <c r="J17" s="18"/>
      <c r="L17" s="86" t="s">
        <v>6</v>
      </c>
      <c r="M17" s="87"/>
      <c r="N17" s="87"/>
      <c r="O17" s="88"/>
      <c r="P17" s="50" t="s">
        <v>7</v>
      </c>
      <c r="Q17" s="89" t="s">
        <v>13</v>
      </c>
      <c r="R17" s="90"/>
    </row>
    <row r="18" spans="1:18" ht="20.25" customHeight="1" x14ac:dyDescent="0.2">
      <c r="A18" s="19">
        <v>12</v>
      </c>
      <c r="B18" s="14">
        <f t="shared" si="7"/>
        <v>2610</v>
      </c>
      <c r="C18" s="15">
        <f t="shared" si="5"/>
        <v>3370</v>
      </c>
      <c r="D18" s="20">
        <f t="shared" si="6"/>
        <v>5980</v>
      </c>
      <c r="E18" s="21">
        <v>63</v>
      </c>
      <c r="F18" s="14">
        <f t="shared" si="2"/>
        <v>12560</v>
      </c>
      <c r="G18" s="14">
        <f t="shared" si="3"/>
        <v>11250</v>
      </c>
      <c r="H18" s="22">
        <f t="shared" si="4"/>
        <v>23810</v>
      </c>
      <c r="I18" s="18"/>
      <c r="J18" s="18"/>
      <c r="L18" s="51"/>
      <c r="M18" s="52"/>
      <c r="N18" s="53"/>
      <c r="O18" s="54"/>
      <c r="P18" s="55"/>
      <c r="Q18" s="72">
        <f>VLOOKUP(G4,L28:N33,3,FALSE)</f>
        <v>2160</v>
      </c>
      <c r="R18" s="56" t="s">
        <v>9</v>
      </c>
    </row>
    <row r="19" spans="1:18" ht="20.25" customHeight="1" x14ac:dyDescent="0.2">
      <c r="A19" s="19">
        <v>13</v>
      </c>
      <c r="B19" s="14">
        <f t="shared" si="7"/>
        <v>2710</v>
      </c>
      <c r="C19" s="15">
        <f t="shared" si="5"/>
        <v>3460</v>
      </c>
      <c r="D19" s="20">
        <f t="shared" si="6"/>
        <v>6170</v>
      </c>
      <c r="E19" s="21">
        <v>64</v>
      </c>
      <c r="F19" s="14">
        <f t="shared" si="2"/>
        <v>12820</v>
      </c>
      <c r="G19" s="14">
        <f t="shared" si="3"/>
        <v>11500</v>
      </c>
      <c r="H19" s="22">
        <f t="shared" si="4"/>
        <v>24320</v>
      </c>
      <c r="I19" s="18"/>
      <c r="J19" s="18"/>
      <c r="L19" s="57">
        <v>1</v>
      </c>
      <c r="M19" s="58" t="s">
        <v>10</v>
      </c>
      <c r="N19" s="59">
        <v>20</v>
      </c>
      <c r="O19" s="60" t="s">
        <v>11</v>
      </c>
      <c r="P19" s="61">
        <f>N19-L19+1</f>
        <v>20</v>
      </c>
      <c r="Q19" s="62">
        <v>76</v>
      </c>
      <c r="R19" s="63" t="s">
        <v>9</v>
      </c>
    </row>
    <row r="20" spans="1:18" ht="20.25" customHeight="1" x14ac:dyDescent="0.2">
      <c r="A20" s="19">
        <v>14</v>
      </c>
      <c r="B20" s="14">
        <f t="shared" si="7"/>
        <v>2810</v>
      </c>
      <c r="C20" s="15">
        <f t="shared" si="5"/>
        <v>3540</v>
      </c>
      <c r="D20" s="20">
        <f t="shared" si="6"/>
        <v>6350</v>
      </c>
      <c r="E20" s="21">
        <v>65</v>
      </c>
      <c r="F20" s="14">
        <f t="shared" si="2"/>
        <v>13090</v>
      </c>
      <c r="G20" s="14">
        <f t="shared" si="3"/>
        <v>11740</v>
      </c>
      <c r="H20" s="22">
        <f t="shared" si="4"/>
        <v>24830</v>
      </c>
      <c r="I20" s="18"/>
      <c r="J20" s="18"/>
      <c r="L20" s="57">
        <v>20</v>
      </c>
      <c r="M20" s="58" t="s">
        <v>10</v>
      </c>
      <c r="N20" s="64">
        <v>40</v>
      </c>
      <c r="O20" s="60" t="s">
        <v>11</v>
      </c>
      <c r="P20" s="61">
        <f>N20-L20</f>
        <v>20</v>
      </c>
      <c r="Q20" s="62">
        <v>128</v>
      </c>
      <c r="R20" s="63" t="s">
        <v>9</v>
      </c>
    </row>
    <row r="21" spans="1:18" ht="20.25" customHeight="1" x14ac:dyDescent="0.2">
      <c r="A21" s="19">
        <v>15</v>
      </c>
      <c r="B21" s="14">
        <f t="shared" si="7"/>
        <v>2910</v>
      </c>
      <c r="C21" s="15">
        <f t="shared" si="5"/>
        <v>3630</v>
      </c>
      <c r="D21" s="20">
        <f t="shared" si="6"/>
        <v>6540</v>
      </c>
      <c r="E21" s="21">
        <v>66</v>
      </c>
      <c r="F21" s="14">
        <f t="shared" si="2"/>
        <v>13350</v>
      </c>
      <c r="G21" s="14">
        <f t="shared" si="3"/>
        <v>11990</v>
      </c>
      <c r="H21" s="22">
        <f t="shared" si="4"/>
        <v>25340</v>
      </c>
      <c r="I21" s="18"/>
      <c r="J21" s="18"/>
      <c r="L21" s="57">
        <v>40</v>
      </c>
      <c r="M21" s="58" t="s">
        <v>10</v>
      </c>
      <c r="N21" s="64">
        <v>60</v>
      </c>
      <c r="O21" s="60" t="s">
        <v>11</v>
      </c>
      <c r="P21" s="61">
        <f>N21-L21</f>
        <v>20</v>
      </c>
      <c r="Q21" s="62">
        <v>166</v>
      </c>
      <c r="R21" s="63" t="s">
        <v>9</v>
      </c>
    </row>
    <row r="22" spans="1:18" ht="20.25" customHeight="1" x14ac:dyDescent="0.2">
      <c r="A22" s="19">
        <v>16</v>
      </c>
      <c r="B22" s="14">
        <f t="shared" si="7"/>
        <v>3010</v>
      </c>
      <c r="C22" s="15">
        <f t="shared" si="5"/>
        <v>3710</v>
      </c>
      <c r="D22" s="20">
        <f t="shared" si="6"/>
        <v>6720</v>
      </c>
      <c r="E22" s="21">
        <v>67</v>
      </c>
      <c r="F22" s="14">
        <f t="shared" si="2"/>
        <v>13610</v>
      </c>
      <c r="G22" s="14">
        <f t="shared" si="3"/>
        <v>12240</v>
      </c>
      <c r="H22" s="22">
        <f t="shared" si="4"/>
        <v>25850</v>
      </c>
      <c r="I22" s="18"/>
      <c r="J22" s="18"/>
      <c r="L22" s="57">
        <v>60</v>
      </c>
      <c r="M22" s="58" t="s">
        <v>10</v>
      </c>
      <c r="N22" s="64">
        <v>80</v>
      </c>
      <c r="O22" s="60" t="s">
        <v>11</v>
      </c>
      <c r="P22" s="61">
        <f>N22-L22</f>
        <v>20</v>
      </c>
      <c r="Q22" s="62">
        <v>224</v>
      </c>
      <c r="R22" s="63" t="s">
        <v>9</v>
      </c>
    </row>
    <row r="23" spans="1:18" ht="20.25" customHeight="1" x14ac:dyDescent="0.2">
      <c r="A23" s="19">
        <v>17</v>
      </c>
      <c r="B23" s="14">
        <f t="shared" si="7"/>
        <v>3110</v>
      </c>
      <c r="C23" s="15">
        <f t="shared" si="5"/>
        <v>3790</v>
      </c>
      <c r="D23" s="20">
        <f t="shared" si="6"/>
        <v>6900</v>
      </c>
      <c r="E23" s="21">
        <v>68</v>
      </c>
      <c r="F23" s="14">
        <f t="shared" si="2"/>
        <v>13880</v>
      </c>
      <c r="G23" s="14">
        <f t="shared" si="3"/>
        <v>12480</v>
      </c>
      <c r="H23" s="22">
        <f t="shared" si="4"/>
        <v>26360</v>
      </c>
      <c r="I23" s="18"/>
      <c r="J23" s="18"/>
      <c r="L23" s="57">
        <v>80</v>
      </c>
      <c r="M23" s="58" t="s">
        <v>10</v>
      </c>
      <c r="N23" s="64">
        <v>100</v>
      </c>
      <c r="O23" s="60" t="s">
        <v>11</v>
      </c>
      <c r="P23" s="61">
        <f>N23-L23</f>
        <v>20</v>
      </c>
      <c r="Q23" s="62">
        <v>241</v>
      </c>
      <c r="R23" s="63" t="s">
        <v>9</v>
      </c>
    </row>
    <row r="24" spans="1:18" ht="20.25" customHeight="1" thickBot="1" x14ac:dyDescent="0.25">
      <c r="A24" s="19">
        <v>18</v>
      </c>
      <c r="B24" s="14">
        <f t="shared" si="7"/>
        <v>3210</v>
      </c>
      <c r="C24" s="15">
        <f t="shared" si="5"/>
        <v>3880</v>
      </c>
      <c r="D24" s="20">
        <f t="shared" si="6"/>
        <v>7090</v>
      </c>
      <c r="E24" s="21">
        <v>69</v>
      </c>
      <c r="F24" s="14">
        <f t="shared" si="2"/>
        <v>14140</v>
      </c>
      <c r="G24" s="14">
        <f t="shared" si="3"/>
        <v>12730</v>
      </c>
      <c r="H24" s="22">
        <f t="shared" si="4"/>
        <v>26870</v>
      </c>
      <c r="I24" s="18"/>
      <c r="J24" s="18"/>
      <c r="L24" s="65">
        <v>100</v>
      </c>
      <c r="M24" s="66" t="s">
        <v>12</v>
      </c>
      <c r="N24" s="67"/>
      <c r="O24" s="68"/>
      <c r="P24" s="69"/>
      <c r="Q24" s="70">
        <v>263</v>
      </c>
      <c r="R24" s="71" t="s">
        <v>9</v>
      </c>
    </row>
    <row r="25" spans="1:18" ht="20.25" customHeight="1" x14ac:dyDescent="0.2">
      <c r="A25" s="19">
        <v>19</v>
      </c>
      <c r="B25" s="14">
        <f t="shared" si="7"/>
        <v>3310</v>
      </c>
      <c r="C25" s="15">
        <f t="shared" si="5"/>
        <v>3960</v>
      </c>
      <c r="D25" s="20">
        <f t="shared" si="6"/>
        <v>7270</v>
      </c>
      <c r="E25" s="21">
        <v>70</v>
      </c>
      <c r="F25" s="14">
        <f t="shared" si="2"/>
        <v>14410</v>
      </c>
      <c r="G25" s="14">
        <f t="shared" si="3"/>
        <v>12980</v>
      </c>
      <c r="H25" s="22">
        <f t="shared" si="4"/>
        <v>27390</v>
      </c>
      <c r="I25" s="18"/>
      <c r="J25" s="18"/>
    </row>
    <row r="26" spans="1:18" ht="20.25" customHeight="1" x14ac:dyDescent="0.2">
      <c r="A26" s="19">
        <v>20</v>
      </c>
      <c r="B26" s="14">
        <f t="shared" si="7"/>
        <v>3410</v>
      </c>
      <c r="C26" s="14">
        <f t="shared" ref="C26:C56" si="8">IF(A26&gt;$L$24,ROUNDDOWN(((A26-$L$24)*$Q$24+SUM($P$23*$Q$23,$P$22*$Q$22,$P$21*$Q$21,$P$20*$Q$20,$P$19*$Q$19,$Q$18))*1.1,-1),IF(A26&gt;$L$23,ROUNDDOWN(((A26-$L$23)*$Q$23+SUM($P$22*$Q$22,$P$21*$Q$21,$P$20*$Q$20,$P$19*$Q$19,$Q$18))*1.1,-1),IF(A26&gt;$L$22,ROUNDDOWN(((A26-$L$22)*$Q$22+SUM($P$21*$Q$21,$P$20*$Q$20,$P$19*$Q$19,$Q$18))*1.1,-1),IF(A26&gt;$L$21,ROUNDDOWN(((A26-$L$21)*$Q$21+SUM($P$20*$Q$20,$P$19*$Q$19,$Q$18))*1.1,-1),IF(A26&gt;$L$20,ROUNDDOWN(((A26-$L$20)*$Q$20+SUM($P$19*$Q$19,$Q$18))*1.1,-1),ROUNDDOWN(($P$19*$Q$19+$Q$18)*1.1,-1))))))</f>
        <v>4040</v>
      </c>
      <c r="D26" s="20">
        <f t="shared" si="6"/>
        <v>7450</v>
      </c>
      <c r="E26" s="21">
        <v>71</v>
      </c>
      <c r="F26" s="14">
        <f t="shared" si="2"/>
        <v>14670</v>
      </c>
      <c r="G26" s="14">
        <f t="shared" si="3"/>
        <v>13220</v>
      </c>
      <c r="H26" s="22">
        <f t="shared" si="4"/>
        <v>27890</v>
      </c>
      <c r="I26" s="18"/>
      <c r="J26" s="18"/>
      <c r="L26" s="85" t="s">
        <v>19</v>
      </c>
      <c r="M26" s="85"/>
      <c r="N26" s="85"/>
    </row>
    <row r="27" spans="1:18" ht="20.25" customHeight="1" x14ac:dyDescent="0.2">
      <c r="A27" s="19">
        <v>21</v>
      </c>
      <c r="B27" s="14">
        <f t="shared" si="7"/>
        <v>3600</v>
      </c>
      <c r="C27" s="14">
        <f t="shared" si="8"/>
        <v>4180</v>
      </c>
      <c r="D27" s="20">
        <f t="shared" si="6"/>
        <v>7780</v>
      </c>
      <c r="E27" s="21">
        <v>72</v>
      </c>
      <c r="F27" s="14">
        <f t="shared" si="2"/>
        <v>14930</v>
      </c>
      <c r="G27" s="14">
        <f t="shared" si="3"/>
        <v>13470</v>
      </c>
      <c r="H27" s="22">
        <f t="shared" si="4"/>
        <v>28400</v>
      </c>
      <c r="I27" s="18"/>
      <c r="J27" s="18"/>
      <c r="L27" s="80" t="s">
        <v>21</v>
      </c>
      <c r="M27" s="78" t="s">
        <v>18</v>
      </c>
      <c r="N27" s="78" t="s">
        <v>20</v>
      </c>
    </row>
    <row r="28" spans="1:18" ht="20.25" customHeight="1" x14ac:dyDescent="0.2">
      <c r="A28" s="19">
        <v>22</v>
      </c>
      <c r="B28" s="14">
        <f t="shared" si="7"/>
        <v>3800</v>
      </c>
      <c r="C28" s="14">
        <f t="shared" si="8"/>
        <v>4320</v>
      </c>
      <c r="D28" s="20">
        <f t="shared" si="6"/>
        <v>8120</v>
      </c>
      <c r="E28" s="21">
        <v>73</v>
      </c>
      <c r="F28" s="14">
        <f t="shared" si="2"/>
        <v>15200</v>
      </c>
      <c r="G28" s="14">
        <f t="shared" si="3"/>
        <v>13710</v>
      </c>
      <c r="H28" s="22">
        <f t="shared" si="4"/>
        <v>28910</v>
      </c>
      <c r="I28" s="18"/>
      <c r="J28" s="18"/>
      <c r="L28" s="77">
        <v>25</v>
      </c>
      <c r="M28" s="79">
        <v>1080</v>
      </c>
      <c r="N28" s="76">
        <f>+M28*2</f>
        <v>2160</v>
      </c>
    </row>
    <row r="29" spans="1:18" ht="20.25" customHeight="1" x14ac:dyDescent="0.2">
      <c r="A29" s="19">
        <v>23</v>
      </c>
      <c r="B29" s="14">
        <f t="shared" si="7"/>
        <v>4000</v>
      </c>
      <c r="C29" s="14">
        <f t="shared" si="8"/>
        <v>4470</v>
      </c>
      <c r="D29" s="20">
        <f t="shared" si="6"/>
        <v>8470</v>
      </c>
      <c r="E29" s="21">
        <v>74</v>
      </c>
      <c r="F29" s="14">
        <f t="shared" si="2"/>
        <v>15460</v>
      </c>
      <c r="G29" s="14">
        <f t="shared" si="3"/>
        <v>13960</v>
      </c>
      <c r="H29" s="22">
        <f t="shared" si="4"/>
        <v>29420</v>
      </c>
      <c r="I29" s="18"/>
      <c r="J29" s="18"/>
      <c r="L29" s="77">
        <v>30</v>
      </c>
      <c r="M29" s="79">
        <v>1430</v>
      </c>
      <c r="N29" s="76">
        <f t="shared" ref="N29:N33" si="9">+M29*2</f>
        <v>2860</v>
      </c>
    </row>
    <row r="30" spans="1:18" ht="20.25" customHeight="1" x14ac:dyDescent="0.2">
      <c r="A30" s="19">
        <v>24</v>
      </c>
      <c r="B30" s="14">
        <f t="shared" si="7"/>
        <v>4200</v>
      </c>
      <c r="C30" s="14">
        <f t="shared" si="8"/>
        <v>4610</v>
      </c>
      <c r="D30" s="20">
        <f t="shared" si="6"/>
        <v>8810</v>
      </c>
      <c r="E30" s="21">
        <v>75</v>
      </c>
      <c r="F30" s="14">
        <f t="shared" si="2"/>
        <v>15730</v>
      </c>
      <c r="G30" s="14">
        <f t="shared" si="3"/>
        <v>14210</v>
      </c>
      <c r="H30" s="22">
        <f t="shared" si="4"/>
        <v>29940</v>
      </c>
      <c r="I30" s="18"/>
      <c r="J30" s="18"/>
      <c r="L30" s="75">
        <v>40</v>
      </c>
      <c r="M30" s="76">
        <v>1980</v>
      </c>
      <c r="N30" s="76">
        <f t="shared" si="9"/>
        <v>3960</v>
      </c>
    </row>
    <row r="31" spans="1:18" ht="20.25" customHeight="1" x14ac:dyDescent="0.2">
      <c r="A31" s="19">
        <v>25</v>
      </c>
      <c r="B31" s="14">
        <f t="shared" si="7"/>
        <v>4400</v>
      </c>
      <c r="C31" s="14">
        <f t="shared" si="8"/>
        <v>4750</v>
      </c>
      <c r="D31" s="20">
        <f t="shared" si="6"/>
        <v>9150</v>
      </c>
      <c r="E31" s="21">
        <v>76</v>
      </c>
      <c r="F31" s="14">
        <f t="shared" si="2"/>
        <v>15990</v>
      </c>
      <c r="G31" s="14">
        <f t="shared" si="3"/>
        <v>14450</v>
      </c>
      <c r="H31" s="22">
        <f t="shared" si="4"/>
        <v>30440</v>
      </c>
      <c r="I31" s="18"/>
      <c r="J31" s="18"/>
      <c r="L31" s="75">
        <v>50</v>
      </c>
      <c r="M31" s="76">
        <v>3780</v>
      </c>
      <c r="N31" s="76">
        <f t="shared" si="9"/>
        <v>7560</v>
      </c>
    </row>
    <row r="32" spans="1:18" ht="20.25" customHeight="1" x14ac:dyDescent="0.2">
      <c r="A32" s="19">
        <v>26</v>
      </c>
      <c r="B32" s="14">
        <f t="shared" si="7"/>
        <v>4590</v>
      </c>
      <c r="C32" s="14">
        <f t="shared" si="8"/>
        <v>4890</v>
      </c>
      <c r="D32" s="20">
        <f t="shared" si="6"/>
        <v>9480</v>
      </c>
      <c r="E32" s="21">
        <v>77</v>
      </c>
      <c r="F32" s="14">
        <f t="shared" si="2"/>
        <v>16250</v>
      </c>
      <c r="G32" s="14">
        <f t="shared" si="3"/>
        <v>14700</v>
      </c>
      <c r="H32" s="22">
        <f t="shared" si="4"/>
        <v>30950</v>
      </c>
      <c r="I32" s="18"/>
      <c r="J32" s="18"/>
      <c r="L32" s="75">
        <v>75</v>
      </c>
      <c r="M32" s="76">
        <v>5570</v>
      </c>
      <c r="N32" s="76">
        <f t="shared" si="9"/>
        <v>11140</v>
      </c>
    </row>
    <row r="33" spans="1:14" ht="20.25" customHeight="1" x14ac:dyDescent="0.2">
      <c r="A33" s="19">
        <v>27</v>
      </c>
      <c r="B33" s="14">
        <f t="shared" si="7"/>
        <v>4790</v>
      </c>
      <c r="C33" s="14">
        <f t="shared" si="8"/>
        <v>5030</v>
      </c>
      <c r="D33" s="20">
        <f t="shared" si="6"/>
        <v>9820</v>
      </c>
      <c r="E33" s="21">
        <v>78</v>
      </c>
      <c r="F33" s="14">
        <f t="shared" si="2"/>
        <v>16520</v>
      </c>
      <c r="G33" s="14">
        <f t="shared" si="3"/>
        <v>14950</v>
      </c>
      <c r="H33" s="22">
        <f t="shared" si="4"/>
        <v>31470</v>
      </c>
      <c r="I33" s="18"/>
      <c r="J33" s="18"/>
      <c r="L33" s="75">
        <v>150</v>
      </c>
      <c r="M33" s="76">
        <v>7090</v>
      </c>
      <c r="N33" s="76">
        <f t="shared" si="9"/>
        <v>14180</v>
      </c>
    </row>
    <row r="34" spans="1:14" ht="20.25" customHeight="1" x14ac:dyDescent="0.2">
      <c r="A34" s="19">
        <v>28</v>
      </c>
      <c r="B34" s="14">
        <f t="shared" si="7"/>
        <v>4990</v>
      </c>
      <c r="C34" s="14">
        <f t="shared" si="8"/>
        <v>5170</v>
      </c>
      <c r="D34" s="20">
        <f t="shared" si="6"/>
        <v>10160</v>
      </c>
      <c r="E34" s="21">
        <v>79</v>
      </c>
      <c r="F34" s="14">
        <f t="shared" si="2"/>
        <v>16780</v>
      </c>
      <c r="G34" s="14">
        <f t="shared" si="3"/>
        <v>15190</v>
      </c>
      <c r="H34" s="22">
        <f t="shared" si="4"/>
        <v>31970</v>
      </c>
      <c r="I34" s="18"/>
      <c r="J34" s="18"/>
    </row>
    <row r="35" spans="1:14" ht="20.25" customHeight="1" x14ac:dyDescent="0.2">
      <c r="A35" s="19">
        <v>29</v>
      </c>
      <c r="B35" s="14">
        <f t="shared" si="7"/>
        <v>5190</v>
      </c>
      <c r="C35" s="14">
        <f t="shared" si="8"/>
        <v>5310</v>
      </c>
      <c r="D35" s="20">
        <f t="shared" si="6"/>
        <v>10500</v>
      </c>
      <c r="E35" s="21">
        <v>80</v>
      </c>
      <c r="F35" s="14">
        <f t="shared" si="2"/>
        <v>17050</v>
      </c>
      <c r="G35" s="14">
        <f t="shared" si="3"/>
        <v>15440</v>
      </c>
      <c r="H35" s="22">
        <f t="shared" si="4"/>
        <v>32490</v>
      </c>
      <c r="I35" s="18"/>
      <c r="J35" s="18"/>
    </row>
    <row r="36" spans="1:14" ht="20.25" customHeight="1" x14ac:dyDescent="0.2">
      <c r="A36" s="19">
        <v>30</v>
      </c>
      <c r="B36" s="14">
        <f t="shared" si="7"/>
        <v>5390</v>
      </c>
      <c r="C36" s="14">
        <f t="shared" si="8"/>
        <v>5450</v>
      </c>
      <c r="D36" s="20">
        <f t="shared" si="6"/>
        <v>10840</v>
      </c>
      <c r="E36" s="21">
        <v>81</v>
      </c>
      <c r="F36" s="14">
        <f t="shared" si="2"/>
        <v>17310</v>
      </c>
      <c r="G36" s="14">
        <f t="shared" si="3"/>
        <v>15700</v>
      </c>
      <c r="H36" s="22">
        <f t="shared" si="4"/>
        <v>33010</v>
      </c>
      <c r="I36" s="18"/>
      <c r="J36" s="18"/>
    </row>
    <row r="37" spans="1:14" ht="20.25" customHeight="1" x14ac:dyDescent="0.2">
      <c r="A37" s="19">
        <v>31</v>
      </c>
      <c r="B37" s="14">
        <f t="shared" si="7"/>
        <v>5580</v>
      </c>
      <c r="C37" s="14">
        <f t="shared" si="8"/>
        <v>5590</v>
      </c>
      <c r="D37" s="20">
        <f t="shared" si="6"/>
        <v>11170</v>
      </c>
      <c r="E37" s="21">
        <v>82</v>
      </c>
      <c r="F37" s="14">
        <f t="shared" si="2"/>
        <v>17570</v>
      </c>
      <c r="G37" s="14">
        <f t="shared" si="3"/>
        <v>15970</v>
      </c>
      <c r="H37" s="22">
        <f t="shared" si="4"/>
        <v>33540</v>
      </c>
      <c r="I37" s="18"/>
      <c r="J37" s="18"/>
    </row>
    <row r="38" spans="1:14" ht="20.25" customHeight="1" x14ac:dyDescent="0.2">
      <c r="A38" s="19">
        <v>32</v>
      </c>
      <c r="B38" s="14">
        <f t="shared" si="7"/>
        <v>5780</v>
      </c>
      <c r="C38" s="14">
        <f t="shared" si="8"/>
        <v>5730</v>
      </c>
      <c r="D38" s="20">
        <f t="shared" ref="D38:D56" si="10">SUM(B38:C38)</f>
        <v>11510</v>
      </c>
      <c r="E38" s="21">
        <v>83</v>
      </c>
      <c r="F38" s="14">
        <f t="shared" ref="F38:F55" si="11">IF(E38&gt;$L$14,ROUNDDOWN(((E38-$L$14)*$Q$14+SUM($P$9*$Q$9,$P$10*$Q$10,$P$11*$Q$11,$P$12*$Q$12,$P$13*$Q$13,$Q$8))*1.1,-1),IF(E38&gt;$L$13,ROUNDDOWN(((E38-$L$13)*$Q$13+SUM($P$9*$Q$9,$P$10*$Q$10,$P$11*$Q$11,$P$12*$Q$12,$Q$8))*1.1,-1),IF(E38&gt;$L$12,ROUNDDOWN(((E38-$L$12)*$Q$12+SUM($P$9*$Q$9,$P$10*$Q$10,$P$11*$Q$11,$Q$8))*1.1,-1),IF(E38&gt;$L$11,ROUNDDOWN(((E38-$L$11)*$Q$11+SUM($P$9*$Q$9,$P$10*$Q$10,$Q$8))*1.1,-1),IF(E38&gt;$L$10,ROUNDDOWN(((E38-$L$10)*$Q$10+$P$9*$Q$9+$Q$8)*1.1,-1),ROUNDDOWN((E38*$Q$9+$Q$8)*1.1,-1))))))</f>
        <v>17840</v>
      </c>
      <c r="G38" s="14">
        <f t="shared" ref="G38:G55" si="12">IF(E38&gt;$L$24,ROUNDDOWN(((E38-$L$24)*$Q$24+SUM($P$23*$Q$23,$P$22*$Q$22,$P$21*$Q$21,$P$20*$Q$20,$P$19*$Q$19,$Q$18))*1.1,-1),IF(E38&gt;$L$23,ROUNDDOWN(((E38-$L$23)*$Q$23+SUM($P$22*$Q$22,$P$21*$Q$21,$P$20*$Q$20,$P$19*$Q$19,$Q$18))*1.1,-1),IF(E38&gt;$L$22,ROUNDDOWN(((E38-$L$22)*$Q$22+SUM($P$21*$Q$21,$P$20*$Q$20,$P$19*$Q$19,$Q$18))*1.1,-1),IF(E38&gt;$L$21,ROUNDDOWN(((E38-$L$21)*$Q$21+SUM($P$20*$Q$20,$P$19*$Q$19,$Q$18))*1.1,-1),IF(E38&gt;$L$20,ROUNDDOWN(((E38-$L$20)*$Q$20+SUM($P$19*$Q$19,$Q$18))*1.1,-1),ROUNDDOWN(($P$19*$Q$19+$Q$18)*1.1,-1))))))</f>
        <v>16230</v>
      </c>
      <c r="H38" s="22">
        <f t="shared" ref="H38:H55" si="13">SUM(F38:G38)</f>
        <v>34070</v>
      </c>
      <c r="I38" s="18"/>
      <c r="J38" s="18"/>
    </row>
    <row r="39" spans="1:14" ht="20.25" customHeight="1" x14ac:dyDescent="0.2">
      <c r="A39" s="19">
        <v>33</v>
      </c>
      <c r="B39" s="14">
        <f t="shared" ref="B39:B56" si="14">IF(A39&gt;$L$14,ROUNDDOWN(((A39-$L$14)*$Q$14+SUM($P$9*$Q$9,$P$10*$Q$10,$P$11*$Q$11,$P$12*$Q$12,$P$13*$Q$13,$Q$8))*1.1,-1),IF(A39&gt;$L$13,ROUNDDOWN(((A39-$L$13)*$Q$13+SUM($P$9*$Q$9,$P$10*$Q$10,$P$11*$Q$11,$P$12*$Q$12,$Q$8))*1.1,-1),IF(A39&gt;$L$12,ROUNDDOWN(((A39-$L$12)*$Q$12+SUM($P$9*$Q$9,$P$10*$Q$10,$P$11*$Q$11,$Q$8))*1.1,-1),IF(A39&gt;$L$11,ROUNDDOWN(((A39-$L$11)*$Q$11+SUM($P$9*$Q$9,$P$10*$Q$10,$Q$8))*1.1,-1),IF(A39&gt;$L$10,ROUNDDOWN(((A39-$L$10)*$Q$10+$P$9*$Q$9+$Q$8)*1.1,-1),ROUNDDOWN((A39*$Q$9+$Q$8)*1.1,-1))))))</f>
        <v>5980</v>
      </c>
      <c r="C39" s="14">
        <f t="shared" si="8"/>
        <v>5870</v>
      </c>
      <c r="D39" s="20">
        <f t="shared" si="10"/>
        <v>11850</v>
      </c>
      <c r="E39" s="21">
        <v>84</v>
      </c>
      <c r="F39" s="14">
        <f t="shared" si="11"/>
        <v>18100</v>
      </c>
      <c r="G39" s="14">
        <f t="shared" si="12"/>
        <v>16500</v>
      </c>
      <c r="H39" s="22">
        <f t="shared" si="13"/>
        <v>34600</v>
      </c>
      <c r="I39" s="18"/>
      <c r="J39" s="18"/>
    </row>
    <row r="40" spans="1:14" ht="20.25" customHeight="1" x14ac:dyDescent="0.2">
      <c r="A40" s="19">
        <v>34</v>
      </c>
      <c r="B40" s="14">
        <f t="shared" si="14"/>
        <v>6180</v>
      </c>
      <c r="C40" s="14">
        <f t="shared" si="8"/>
        <v>6010</v>
      </c>
      <c r="D40" s="20">
        <f t="shared" si="10"/>
        <v>12190</v>
      </c>
      <c r="E40" s="21">
        <v>85</v>
      </c>
      <c r="F40" s="14">
        <f t="shared" si="11"/>
        <v>18370</v>
      </c>
      <c r="G40" s="14">
        <f t="shared" si="12"/>
        <v>16760</v>
      </c>
      <c r="H40" s="22">
        <f t="shared" si="13"/>
        <v>35130</v>
      </c>
      <c r="I40" s="18"/>
      <c r="J40" s="18"/>
    </row>
    <row r="41" spans="1:14" ht="20.25" customHeight="1" x14ac:dyDescent="0.2">
      <c r="A41" s="19">
        <v>35</v>
      </c>
      <c r="B41" s="14">
        <f t="shared" si="14"/>
        <v>6380</v>
      </c>
      <c r="C41" s="14">
        <f t="shared" si="8"/>
        <v>6160</v>
      </c>
      <c r="D41" s="20">
        <f t="shared" si="10"/>
        <v>12540</v>
      </c>
      <c r="E41" s="21">
        <v>86</v>
      </c>
      <c r="F41" s="14">
        <f t="shared" si="11"/>
        <v>18630</v>
      </c>
      <c r="G41" s="14">
        <f t="shared" si="12"/>
        <v>17030</v>
      </c>
      <c r="H41" s="22">
        <f t="shared" si="13"/>
        <v>35660</v>
      </c>
      <c r="I41" s="18"/>
      <c r="J41" s="18"/>
    </row>
    <row r="42" spans="1:14" ht="20.25" customHeight="1" x14ac:dyDescent="0.2">
      <c r="A42" s="19">
        <v>36</v>
      </c>
      <c r="B42" s="14">
        <f t="shared" si="14"/>
        <v>6570</v>
      </c>
      <c r="C42" s="14">
        <f t="shared" si="8"/>
        <v>6300</v>
      </c>
      <c r="D42" s="20">
        <f t="shared" si="10"/>
        <v>12870</v>
      </c>
      <c r="E42" s="21">
        <v>87</v>
      </c>
      <c r="F42" s="14">
        <f t="shared" si="11"/>
        <v>18890</v>
      </c>
      <c r="G42" s="14">
        <f t="shared" si="12"/>
        <v>17290</v>
      </c>
      <c r="H42" s="22">
        <f t="shared" si="13"/>
        <v>36180</v>
      </c>
      <c r="I42" s="18"/>
      <c r="J42" s="18"/>
    </row>
    <row r="43" spans="1:14" ht="20.25" customHeight="1" x14ac:dyDescent="0.2">
      <c r="A43" s="19">
        <v>37</v>
      </c>
      <c r="B43" s="14">
        <f t="shared" si="14"/>
        <v>6770</v>
      </c>
      <c r="C43" s="14">
        <f t="shared" si="8"/>
        <v>6440</v>
      </c>
      <c r="D43" s="20">
        <f t="shared" si="10"/>
        <v>13210</v>
      </c>
      <c r="E43" s="21">
        <v>88</v>
      </c>
      <c r="F43" s="14">
        <f t="shared" si="11"/>
        <v>19160</v>
      </c>
      <c r="G43" s="14">
        <f t="shared" si="12"/>
        <v>17560</v>
      </c>
      <c r="H43" s="22">
        <f t="shared" si="13"/>
        <v>36720</v>
      </c>
      <c r="I43" s="18"/>
      <c r="J43" s="18"/>
    </row>
    <row r="44" spans="1:14" ht="20.25" customHeight="1" x14ac:dyDescent="0.2">
      <c r="A44" s="19">
        <v>38</v>
      </c>
      <c r="B44" s="14">
        <f t="shared" si="14"/>
        <v>6970</v>
      </c>
      <c r="C44" s="14">
        <f t="shared" si="8"/>
        <v>6580</v>
      </c>
      <c r="D44" s="20">
        <f t="shared" si="10"/>
        <v>13550</v>
      </c>
      <c r="E44" s="21">
        <v>89</v>
      </c>
      <c r="F44" s="14">
        <f t="shared" si="11"/>
        <v>19420</v>
      </c>
      <c r="G44" s="14">
        <f t="shared" si="12"/>
        <v>17820</v>
      </c>
      <c r="H44" s="22">
        <f t="shared" si="13"/>
        <v>37240</v>
      </c>
      <c r="I44" s="18"/>
      <c r="J44" s="18"/>
    </row>
    <row r="45" spans="1:14" ht="20.25" customHeight="1" x14ac:dyDescent="0.2">
      <c r="A45" s="19">
        <v>39</v>
      </c>
      <c r="B45" s="14">
        <f t="shared" si="14"/>
        <v>7170</v>
      </c>
      <c r="C45" s="14">
        <f t="shared" si="8"/>
        <v>6720</v>
      </c>
      <c r="D45" s="20">
        <f t="shared" si="10"/>
        <v>13890</v>
      </c>
      <c r="E45" s="21">
        <v>90</v>
      </c>
      <c r="F45" s="14">
        <f t="shared" si="11"/>
        <v>19690</v>
      </c>
      <c r="G45" s="14">
        <f t="shared" si="12"/>
        <v>18090</v>
      </c>
      <c r="H45" s="22">
        <f t="shared" si="13"/>
        <v>37780</v>
      </c>
      <c r="I45" s="18"/>
      <c r="J45" s="18"/>
    </row>
    <row r="46" spans="1:14" ht="20.25" customHeight="1" x14ac:dyDescent="0.2">
      <c r="A46" s="19">
        <v>40</v>
      </c>
      <c r="B46" s="14">
        <f t="shared" si="14"/>
        <v>7370</v>
      </c>
      <c r="C46" s="14">
        <f t="shared" si="8"/>
        <v>6860</v>
      </c>
      <c r="D46" s="20">
        <f t="shared" si="10"/>
        <v>14230</v>
      </c>
      <c r="E46" s="21">
        <v>91</v>
      </c>
      <c r="F46" s="14">
        <f t="shared" si="11"/>
        <v>19950</v>
      </c>
      <c r="G46" s="14">
        <f t="shared" si="12"/>
        <v>18360</v>
      </c>
      <c r="H46" s="22">
        <f t="shared" si="13"/>
        <v>38310</v>
      </c>
      <c r="I46" s="18"/>
      <c r="J46" s="18"/>
    </row>
    <row r="47" spans="1:14" ht="20.25" customHeight="1" x14ac:dyDescent="0.2">
      <c r="A47" s="19">
        <v>41</v>
      </c>
      <c r="B47" s="14">
        <f t="shared" si="14"/>
        <v>7590</v>
      </c>
      <c r="C47" s="14">
        <f t="shared" si="8"/>
        <v>7040</v>
      </c>
      <c r="D47" s="20">
        <f t="shared" si="10"/>
        <v>14630</v>
      </c>
      <c r="E47" s="21">
        <v>92</v>
      </c>
      <c r="F47" s="14">
        <f t="shared" si="11"/>
        <v>20210</v>
      </c>
      <c r="G47" s="14">
        <f t="shared" si="12"/>
        <v>18620</v>
      </c>
      <c r="H47" s="22">
        <f t="shared" si="13"/>
        <v>38830</v>
      </c>
      <c r="I47" s="18"/>
      <c r="J47" s="18"/>
    </row>
    <row r="48" spans="1:14" ht="20.25" customHeight="1" x14ac:dyDescent="0.2">
      <c r="A48" s="19">
        <v>42</v>
      </c>
      <c r="B48" s="14">
        <f t="shared" si="14"/>
        <v>7810</v>
      </c>
      <c r="C48" s="14">
        <f t="shared" si="8"/>
        <v>7220</v>
      </c>
      <c r="D48" s="20">
        <f t="shared" si="10"/>
        <v>15030</v>
      </c>
      <c r="E48" s="21">
        <v>93</v>
      </c>
      <c r="F48" s="14">
        <f t="shared" si="11"/>
        <v>20480</v>
      </c>
      <c r="G48" s="14">
        <f t="shared" si="12"/>
        <v>18890</v>
      </c>
      <c r="H48" s="22">
        <f t="shared" si="13"/>
        <v>39370</v>
      </c>
      <c r="I48" s="18"/>
      <c r="J48" s="18"/>
    </row>
    <row r="49" spans="1:10" ht="20.25" customHeight="1" x14ac:dyDescent="0.2">
      <c r="A49" s="19">
        <v>43</v>
      </c>
      <c r="B49" s="14">
        <f t="shared" si="14"/>
        <v>8030</v>
      </c>
      <c r="C49" s="14">
        <f t="shared" si="8"/>
        <v>7410</v>
      </c>
      <c r="D49" s="20">
        <f t="shared" si="10"/>
        <v>15440</v>
      </c>
      <c r="E49" s="21">
        <v>94</v>
      </c>
      <c r="F49" s="14">
        <f t="shared" si="11"/>
        <v>20740</v>
      </c>
      <c r="G49" s="14">
        <f t="shared" si="12"/>
        <v>19150</v>
      </c>
      <c r="H49" s="22">
        <f t="shared" si="13"/>
        <v>39890</v>
      </c>
      <c r="I49" s="18"/>
      <c r="J49" s="18"/>
    </row>
    <row r="50" spans="1:10" ht="20.25" customHeight="1" x14ac:dyDescent="0.2">
      <c r="A50" s="19">
        <v>44</v>
      </c>
      <c r="B50" s="14">
        <f t="shared" si="14"/>
        <v>8250</v>
      </c>
      <c r="C50" s="14">
        <f t="shared" si="8"/>
        <v>7590</v>
      </c>
      <c r="D50" s="20">
        <f t="shared" si="10"/>
        <v>15840</v>
      </c>
      <c r="E50" s="21">
        <v>95</v>
      </c>
      <c r="F50" s="14">
        <f t="shared" si="11"/>
        <v>21010</v>
      </c>
      <c r="G50" s="14">
        <f t="shared" si="12"/>
        <v>19420</v>
      </c>
      <c r="H50" s="22">
        <f t="shared" si="13"/>
        <v>40430</v>
      </c>
      <c r="I50" s="18"/>
      <c r="J50" s="18"/>
    </row>
    <row r="51" spans="1:10" ht="20.25" customHeight="1" x14ac:dyDescent="0.2">
      <c r="A51" s="19">
        <v>45</v>
      </c>
      <c r="B51" s="14">
        <f t="shared" si="14"/>
        <v>8470</v>
      </c>
      <c r="C51" s="14">
        <f t="shared" si="8"/>
        <v>7770</v>
      </c>
      <c r="D51" s="20">
        <f t="shared" si="10"/>
        <v>16240</v>
      </c>
      <c r="E51" s="21">
        <v>96</v>
      </c>
      <c r="F51" s="14">
        <f t="shared" si="11"/>
        <v>21270</v>
      </c>
      <c r="G51" s="14">
        <f t="shared" si="12"/>
        <v>19680</v>
      </c>
      <c r="H51" s="22">
        <f t="shared" si="13"/>
        <v>40950</v>
      </c>
      <c r="I51" s="18"/>
      <c r="J51" s="18"/>
    </row>
    <row r="52" spans="1:10" ht="20.25" customHeight="1" x14ac:dyDescent="0.2">
      <c r="A52" s="19">
        <v>46</v>
      </c>
      <c r="B52" s="14">
        <f t="shared" si="14"/>
        <v>8690</v>
      </c>
      <c r="C52" s="14">
        <f t="shared" si="8"/>
        <v>7950</v>
      </c>
      <c r="D52" s="20">
        <f t="shared" si="10"/>
        <v>16640</v>
      </c>
      <c r="E52" s="21">
        <v>97</v>
      </c>
      <c r="F52" s="14">
        <f t="shared" si="11"/>
        <v>21530</v>
      </c>
      <c r="G52" s="14">
        <f t="shared" si="12"/>
        <v>19950</v>
      </c>
      <c r="H52" s="22">
        <f t="shared" si="13"/>
        <v>41480</v>
      </c>
      <c r="I52" s="18"/>
      <c r="J52" s="18"/>
    </row>
    <row r="53" spans="1:10" ht="20.25" customHeight="1" x14ac:dyDescent="0.2">
      <c r="A53" s="19">
        <v>47</v>
      </c>
      <c r="B53" s="14">
        <f t="shared" si="14"/>
        <v>8910</v>
      </c>
      <c r="C53" s="14">
        <f t="shared" si="8"/>
        <v>8140</v>
      </c>
      <c r="D53" s="20">
        <f t="shared" si="10"/>
        <v>17050</v>
      </c>
      <c r="E53" s="21">
        <v>98</v>
      </c>
      <c r="F53" s="14">
        <f t="shared" si="11"/>
        <v>21800</v>
      </c>
      <c r="G53" s="14">
        <f t="shared" si="12"/>
        <v>20210</v>
      </c>
      <c r="H53" s="22">
        <f t="shared" si="13"/>
        <v>42010</v>
      </c>
      <c r="I53" s="18"/>
      <c r="J53" s="18"/>
    </row>
    <row r="54" spans="1:10" ht="20.25" customHeight="1" x14ac:dyDescent="0.2">
      <c r="A54" s="19">
        <v>48</v>
      </c>
      <c r="B54" s="14">
        <f t="shared" si="14"/>
        <v>9130</v>
      </c>
      <c r="C54" s="14">
        <f t="shared" si="8"/>
        <v>8320</v>
      </c>
      <c r="D54" s="20">
        <f t="shared" si="10"/>
        <v>17450</v>
      </c>
      <c r="E54" s="21">
        <v>99</v>
      </c>
      <c r="F54" s="14">
        <f t="shared" si="11"/>
        <v>22060</v>
      </c>
      <c r="G54" s="14">
        <f t="shared" si="12"/>
        <v>20480</v>
      </c>
      <c r="H54" s="22">
        <f t="shared" si="13"/>
        <v>42540</v>
      </c>
      <c r="I54" s="18"/>
      <c r="J54" s="18"/>
    </row>
    <row r="55" spans="1:10" ht="20.25" customHeight="1" x14ac:dyDescent="0.2">
      <c r="A55" s="19">
        <v>49</v>
      </c>
      <c r="B55" s="14">
        <f t="shared" si="14"/>
        <v>9350</v>
      </c>
      <c r="C55" s="14">
        <f t="shared" si="8"/>
        <v>8500</v>
      </c>
      <c r="D55" s="20">
        <f t="shared" si="10"/>
        <v>17850</v>
      </c>
      <c r="E55" s="21">
        <v>100</v>
      </c>
      <c r="F55" s="14">
        <f t="shared" si="11"/>
        <v>22330</v>
      </c>
      <c r="G55" s="14">
        <f t="shared" si="12"/>
        <v>20740</v>
      </c>
      <c r="H55" s="22">
        <f t="shared" si="13"/>
        <v>43070</v>
      </c>
      <c r="I55" s="18"/>
      <c r="J55" s="18"/>
    </row>
    <row r="56" spans="1:10" s="73" customFormat="1" ht="20.25" customHeight="1" thickBot="1" x14ac:dyDescent="0.25">
      <c r="A56" s="45">
        <v>50</v>
      </c>
      <c r="B56" s="46">
        <f t="shared" si="14"/>
        <v>9570</v>
      </c>
      <c r="C56" s="46">
        <f t="shared" si="8"/>
        <v>8690</v>
      </c>
      <c r="D56" s="47">
        <f t="shared" si="10"/>
        <v>18260</v>
      </c>
      <c r="E56" s="48">
        <v>101</v>
      </c>
      <c r="F56" s="46">
        <f t="shared" ref="F56" si="15">IF(E56&gt;$L$14,ROUNDDOWN(((E56-$L$14)*$Q$14+SUM($P$9*$Q$9,$P$10*$Q$10,$P$11*$Q$11,$P$12*$Q$12,$P$13*$Q$13,$Q$8))*1.1,-1),IF(E56&gt;$L$13,ROUNDDOWN(((E56-$L$13)*$Q$13+SUM($P$9*$Q$9,$P$10*$Q$10,$P$11*$Q$11,$P$12*$Q$12,$Q$8))*1.1,-1),IF(E56&gt;$L$12,ROUNDDOWN(((E56-$L$12)*$Q$12+SUM($P$9*$Q$9,$P$10*$Q$10,$P$11*$Q$11,$Q$8))*1.1,-1),IF(E56&gt;$L$11,ROUNDDOWN(((E56-$L$11)*$Q$11+SUM($P$9*$Q$9,$P$10*$Q$10,$Q$8))*1.1,-1),IF(E56&gt;$L$10,ROUNDDOWN(((E56-$L$10)*$Q$10+$P$9*$Q$9+$Q$8)*1.1,-1),ROUNDDOWN((E56*$Q$9+$Q$8)*1.1,-1))))))</f>
        <v>22610</v>
      </c>
      <c r="G56" s="46">
        <f t="shared" ref="G56" si="16">IF(E56&gt;$L$24,ROUNDDOWN(((E56-$L$24)*$Q$24+SUM($P$23*$Q$23,$P$22*$Q$22,$P$21*$Q$21,$P$20*$Q$20,$P$19*$Q$19,$Q$18))*1.1,-1),IF(E56&gt;$L$23,ROUNDDOWN(((E56-$L$23)*$Q$23+SUM($P$22*$Q$22,$P$21*$Q$21,$P$20*$Q$20,$P$19*$Q$19,$Q$18))*1.1,-1),IF(E56&gt;$L$22,ROUNDDOWN(((E56-$L$22)*$Q$22+SUM($P$21*$Q$21,$P$20*$Q$20,$P$19*$Q$19,$Q$18))*1.1,-1),IF(E56&gt;$L$21,ROUNDDOWN(((E56-$L$21)*$Q$21+SUM($P$20*$Q$20,$P$19*$Q$19,$Q$18))*1.1,-1),IF(E56&gt;$L$20,ROUNDDOWN(((E56-$L$20)*$Q$20+SUM($P$19*$Q$19,$Q$18))*1.1,-1),ROUNDDOWN(($P$19*$Q$19+$Q$18)*1.1,-1))))))</f>
        <v>21030</v>
      </c>
      <c r="H56" s="49">
        <f t="shared" ref="H56" si="17">SUM(F56:G56)</f>
        <v>43640</v>
      </c>
    </row>
    <row r="57" spans="1:10" ht="20.25" customHeight="1" x14ac:dyDescent="0.2">
      <c r="A57" s="74"/>
      <c r="B57" s="73"/>
      <c r="C57" s="73"/>
      <c r="D57" s="73"/>
      <c r="E57" s="73"/>
    </row>
  </sheetData>
  <mergeCells count="6">
    <mergeCell ref="L26:N26"/>
    <mergeCell ref="L17:O17"/>
    <mergeCell ref="Q17:R17"/>
    <mergeCell ref="A2:H2"/>
    <mergeCell ref="Q7:R7"/>
    <mergeCell ref="L7:O7"/>
  </mergeCells>
  <phoneticPr fontId="2"/>
  <dataValidations count="3">
    <dataValidation imeMode="hiragana" allowBlank="1" showInputMessage="1" showErrorMessage="1" sqref="P15:Q17 L15:L18 N15:N18 P25:Q58 O3:O58 N33:N58 P3:Q7 I3:K58 L3:L8 N3:N8 R1:R58 A1:H3 L25 N25 A5:H5 A4:F4 M28:M29 L30:M58 I1:Q2 M3:M25 A57:H58" xr:uid="{00000000-0002-0000-0000-000000000000}"/>
    <dataValidation imeMode="off" allowBlank="1" showInputMessage="1" showErrorMessage="1" sqref="L9:L14 N9:N14 P8:Q14 N19:N24 P18:Q24 L19:L24 A6:H56" xr:uid="{00000000-0002-0000-0000-000001000000}"/>
    <dataValidation type="list" imeMode="hiragana" allowBlank="1" showInputMessage="1" showErrorMessage="1" sqref="G4" xr:uid="{DF80C8D8-AAFE-4AC4-B4BF-2A757EF280F6}">
      <formula1>$L$28:$L$33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7"/>
  <sheetViews>
    <sheetView zoomScale="70" zoomScaleNormal="70" workbookViewId="0">
      <selection activeCell="K6" sqref="K6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8" width="14.58203125" style="1" customWidth="1"/>
    <col min="9" max="10" width="13.58203125" style="1" customWidth="1"/>
    <col min="11" max="12" width="9" style="1"/>
    <col min="13" max="14" width="9.58203125" style="1" bestFit="1" customWidth="1"/>
    <col min="15" max="16" width="9" style="1"/>
    <col min="17" max="17" width="10.83203125" style="1" bestFit="1" customWidth="1"/>
    <col min="18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1" t="s">
        <v>15</v>
      </c>
      <c r="B2" s="92"/>
      <c r="C2" s="92"/>
      <c r="D2" s="92"/>
      <c r="E2" s="92"/>
      <c r="F2" s="92"/>
      <c r="G2" s="92"/>
      <c r="H2" s="92"/>
      <c r="I2" s="4"/>
      <c r="J2" s="4"/>
    </row>
    <row r="3" spans="1:18" ht="18" customHeight="1" x14ac:dyDescent="0.2">
      <c r="A3" s="81"/>
      <c r="B3" s="82"/>
      <c r="C3" s="82"/>
      <c r="D3" s="82"/>
      <c r="E3" s="82"/>
      <c r="F3" s="82"/>
      <c r="G3" s="83" t="s">
        <v>23</v>
      </c>
      <c r="H3" s="82"/>
      <c r="I3" s="82"/>
      <c r="J3" s="82"/>
    </row>
    <row r="4" spans="1:18" ht="18" customHeight="1" thickBot="1" x14ac:dyDescent="0.25">
      <c r="A4" s="5" t="s">
        <v>24</v>
      </c>
      <c r="F4" s="1" t="s">
        <v>16</v>
      </c>
      <c r="G4" s="84">
        <v>25</v>
      </c>
      <c r="H4" s="1" t="s">
        <v>17</v>
      </c>
      <c r="I4" s="6"/>
      <c r="J4" s="6"/>
    </row>
    <row r="5" spans="1:18" ht="44" thickBot="1" x14ac:dyDescent="0.25">
      <c r="A5" s="7" t="s">
        <v>0</v>
      </c>
      <c r="B5" s="8" t="s">
        <v>1</v>
      </c>
      <c r="C5" s="8" t="s">
        <v>14</v>
      </c>
      <c r="D5" s="9" t="s">
        <v>2</v>
      </c>
      <c r="E5" s="10" t="s">
        <v>0</v>
      </c>
      <c r="F5" s="8" t="s">
        <v>1</v>
      </c>
      <c r="G5" s="8" t="s">
        <v>14</v>
      </c>
      <c r="H5" s="11" t="s">
        <v>2</v>
      </c>
      <c r="I5" s="12"/>
      <c r="J5" s="12"/>
      <c r="L5" s="13" t="s">
        <v>3</v>
      </c>
      <c r="M5" s="13"/>
      <c r="N5" s="13"/>
      <c r="O5" s="13"/>
      <c r="P5" s="13"/>
    </row>
    <row r="6" spans="1:18" ht="20.25" customHeight="1" thickBot="1" x14ac:dyDescent="0.25">
      <c r="A6" s="19">
        <v>101</v>
      </c>
      <c r="B6" s="14">
        <f t="shared" ref="B6:B37" si="0">IF(A6&gt;$L$14,ROUNDDOWN(((A6-$L$14)*$Q$14+SUM($P$9*$Q$9,$P$10*$Q$10,$P$11*$Q$11,$P$12*$Q$12,$P$13*$Q$13,$Q$8))*1.1,-1),IF(A6&gt;$L$13,ROUNDDOWN(((A6-$L$13)*$Q$13+SUM($P$9*$Q$9,$P$10*$Q$10,$P$11*$Q$11,$P$12*$Q$12,$Q$8))*1.1,-1),IF(A6&gt;$L$12,ROUNDDOWN(((A6-$L$12)*$Q$12+SUM($P$9*$Q$9,$P$10*$Q$10,$P$11*$Q$11,$Q$8))*1.1,-1),IF(A6&gt;$L$11,ROUNDDOWN(((A6-$L$11)*$Q$11+SUM($P$9*$Q$9,$P$10*$Q$10,$Q$8))*1.1,-1),IF(A6&gt;$L$10,ROUNDDOWN(((A6-$L$10)*$Q$10+$P$9*$Q$9+$Q$8)*1.1,-1),ROUNDDOWN((A6*$Q$9+$Q$8)*1.1,-1))))))</f>
        <v>22610</v>
      </c>
      <c r="C6" s="15">
        <f t="shared" ref="C6:C24" si="1">IF(A6&gt;$L$24,ROUNDDOWN(((A6-$L$24)*$Q$24+SUM($P$23*$Q$23,$P$22*$Q$22,$P$21*$Q$21,$P$20*$Q$20,$P$19*$Q$19,$Q$18))*1.1,-1),IF(A6&gt;$L$23,ROUNDDOWN(((A6-$L$23)*$Q$23+SUM($P$22*$Q$22,$P$21*$Q$21,$P$20*$Q$20,$P$19*$Q$19,$Q$18))*1.1,-1),IF(A6&gt;$L$22,ROUNDDOWN(((A6-$L$22)*$Q$22+SUM($P$21*$Q$21,$P$20*$Q$20,$P$19*$Q$19,$Q$18))*1.1,-1),IF(A6&gt;$L$21,ROUNDDOWN(((A6-$L$21)*$Q$21+SUM($P$20*$Q$20,$P$19*$Q$19,$Q$18))*1.1,-1),IF(A6&gt;$L$20,ROUNDDOWN(((A6-$L$20)*$Q$20+SUM($P$19*$Q$19,$Q$18))*1.1,-1),ROUNDDOWN((A6*$Q$19+$Q$18)*1.1,-1))))))</f>
        <v>21030</v>
      </c>
      <c r="D6" s="20">
        <f t="shared" ref="D6:D55" si="2">SUM(B6:C6)</f>
        <v>43640</v>
      </c>
      <c r="E6" s="16">
        <f>A55+1</f>
        <v>151</v>
      </c>
      <c r="F6" s="14">
        <f t="shared" ref="F6:F37" si="3">IF(E6&gt;$L$14,ROUNDDOWN(((E6-$L$14)*$Q$14+SUM($P$9*$Q$9,$P$10*$Q$10,$P$11*$Q$11,$P$12*$Q$12,$P$13*$Q$13,$Q$8))*1.1,-1),IF(E6&gt;$L$13,ROUNDDOWN(((E6-$L$13)*$Q$13+SUM($P$9*$Q$9,$P$10*$Q$10,$P$11*$Q$11,$P$12*$Q$12,$Q$8))*1.1,-1),IF(E6&gt;$L$12,ROUNDDOWN(((E6-$L$12)*$Q$12+SUM($P$9*$Q$9,$P$10*$Q$10,$P$11*$Q$11,$Q$8))*1.1,-1),IF(E6&gt;$L$11,ROUNDDOWN(((E6-$L$11)*$Q$11+SUM($P$9*$Q$9,$P$10*$Q$10,$Q$8))*1.1,-1),IF(E6&gt;$L$10,ROUNDDOWN(((E6-$L$10)*$Q$10+$P$9*$Q$9+$Q$8)*1.1,-1),ROUNDDOWN((E6*$Q$9+$Q$8)*1.1,-1))))))</f>
        <v>36910</v>
      </c>
      <c r="G6" s="15">
        <f t="shared" ref="G6:G37" si="4">IF(E6&gt;$L$24,ROUNDDOWN(((E6-$L$24)*$Q$24+SUM($P$23*$Q$23,$P$22*$Q$22,$P$21*$Q$21,$P$20*$Q$20,$P$19*$Q$19,$Q$18))*1.1,-1),IF(E6&gt;$L$23,ROUNDDOWN(((E6-$L$23)*$Q$23+SUM($P$22*$Q$22,$P$21*$Q$21,$P$20*$Q$20,$P$19*$Q$19,$Q$18))*1.1,-1),IF(E6&gt;$L$22,ROUNDDOWN(((E6-$L$22)*$Q$22+SUM($P$21*$Q$21,$P$20*$Q$20,$P$19*$Q$19,$Q$18))*1.1,-1),IF(E6&gt;$L$21,ROUNDDOWN(((E6-$L$21)*$Q$21+SUM($P$20*$Q$20,$P$19*$Q$19,$Q$18))*1.1,-1),IF(E6&gt;$L$20,ROUNDDOWN(((E6-$L$20)*$Q$20+SUM($P$19*$Q$19,$Q$18))*1.1,-1),ROUNDDOWN(($P$19*$Q$19+$Q$18)*1.1,-1))))))</f>
        <v>35500</v>
      </c>
      <c r="H6" s="17">
        <f t="shared" ref="H6:H55" si="5">SUM(F6:G6)</f>
        <v>72410</v>
      </c>
      <c r="I6" s="18"/>
      <c r="J6" s="18"/>
      <c r="L6" s="1" t="s">
        <v>4</v>
      </c>
      <c r="R6" s="6" t="s">
        <v>5</v>
      </c>
    </row>
    <row r="7" spans="1:18" ht="20.25" customHeight="1" thickBot="1" x14ac:dyDescent="0.25">
      <c r="A7" s="19">
        <f>A6+1</f>
        <v>102</v>
      </c>
      <c r="B7" s="14">
        <f t="shared" si="0"/>
        <v>22900</v>
      </c>
      <c r="C7" s="15">
        <f t="shared" si="1"/>
        <v>21320</v>
      </c>
      <c r="D7" s="20">
        <f t="shared" si="2"/>
        <v>44220</v>
      </c>
      <c r="E7" s="21">
        <f>E6+1</f>
        <v>152</v>
      </c>
      <c r="F7" s="14">
        <f t="shared" si="3"/>
        <v>37200</v>
      </c>
      <c r="G7" s="14">
        <f t="shared" si="4"/>
        <v>35780</v>
      </c>
      <c r="H7" s="22">
        <f t="shared" si="5"/>
        <v>72980</v>
      </c>
      <c r="I7" s="18"/>
      <c r="J7" s="18"/>
      <c r="L7" s="95" t="s">
        <v>6</v>
      </c>
      <c r="M7" s="96"/>
      <c r="N7" s="96"/>
      <c r="O7" s="97"/>
      <c r="P7" s="23" t="s">
        <v>7</v>
      </c>
      <c r="Q7" s="93" t="s">
        <v>4</v>
      </c>
      <c r="R7" s="94"/>
    </row>
    <row r="8" spans="1:18" ht="20.25" customHeight="1" x14ac:dyDescent="0.2">
      <c r="A8" s="19">
        <f t="shared" ref="A8:A55" si="6">A7+1</f>
        <v>103</v>
      </c>
      <c r="B8" s="14">
        <f t="shared" si="0"/>
        <v>23180</v>
      </c>
      <c r="C8" s="15">
        <f t="shared" si="1"/>
        <v>21610</v>
      </c>
      <c r="D8" s="20">
        <f t="shared" si="2"/>
        <v>44790</v>
      </c>
      <c r="E8" s="21">
        <f t="shared" ref="E8:E55" si="7">E7+1</f>
        <v>153</v>
      </c>
      <c r="F8" s="14">
        <f t="shared" si="3"/>
        <v>37480</v>
      </c>
      <c r="G8" s="14">
        <f t="shared" si="4"/>
        <v>36070</v>
      </c>
      <c r="H8" s="22">
        <f t="shared" si="5"/>
        <v>73550</v>
      </c>
      <c r="I8" s="18"/>
      <c r="J8" s="18"/>
      <c r="L8" s="24"/>
      <c r="M8" s="25" t="s">
        <v>8</v>
      </c>
      <c r="N8" s="26"/>
      <c r="O8" s="27"/>
      <c r="P8" s="28"/>
      <c r="Q8" s="29">
        <v>1300</v>
      </c>
      <c r="R8" s="30" t="s">
        <v>9</v>
      </c>
    </row>
    <row r="9" spans="1:18" ht="20.25" customHeight="1" x14ac:dyDescent="0.2">
      <c r="A9" s="19">
        <f t="shared" si="6"/>
        <v>104</v>
      </c>
      <c r="B9" s="14">
        <f t="shared" si="0"/>
        <v>23470</v>
      </c>
      <c r="C9" s="15">
        <f t="shared" si="1"/>
        <v>21900</v>
      </c>
      <c r="D9" s="20">
        <f t="shared" si="2"/>
        <v>45370</v>
      </c>
      <c r="E9" s="21">
        <f t="shared" si="7"/>
        <v>154</v>
      </c>
      <c r="F9" s="14">
        <f t="shared" si="3"/>
        <v>37770</v>
      </c>
      <c r="G9" s="14">
        <f t="shared" si="4"/>
        <v>36360</v>
      </c>
      <c r="H9" s="22">
        <f t="shared" si="5"/>
        <v>74130</v>
      </c>
      <c r="I9" s="18"/>
      <c r="J9" s="18"/>
      <c r="L9" s="31">
        <v>1</v>
      </c>
      <c r="M9" s="32" t="s">
        <v>10</v>
      </c>
      <c r="N9" s="26">
        <v>20</v>
      </c>
      <c r="O9" s="27" t="s">
        <v>11</v>
      </c>
      <c r="P9" s="28">
        <v>20</v>
      </c>
      <c r="Q9" s="29">
        <v>90</v>
      </c>
      <c r="R9" s="33" t="s">
        <v>9</v>
      </c>
    </row>
    <row r="10" spans="1:18" ht="20.25" customHeight="1" x14ac:dyDescent="0.2">
      <c r="A10" s="19">
        <f t="shared" si="6"/>
        <v>105</v>
      </c>
      <c r="B10" s="14">
        <f t="shared" si="0"/>
        <v>23760</v>
      </c>
      <c r="C10" s="15">
        <f t="shared" si="1"/>
        <v>22190</v>
      </c>
      <c r="D10" s="20">
        <f t="shared" si="2"/>
        <v>45950</v>
      </c>
      <c r="E10" s="21">
        <f t="shared" si="7"/>
        <v>155</v>
      </c>
      <c r="F10" s="14">
        <f t="shared" si="3"/>
        <v>38060</v>
      </c>
      <c r="G10" s="14">
        <f t="shared" si="4"/>
        <v>36650</v>
      </c>
      <c r="H10" s="22">
        <f t="shared" si="5"/>
        <v>74710</v>
      </c>
      <c r="I10" s="18"/>
      <c r="J10" s="18"/>
      <c r="L10" s="34">
        <v>20</v>
      </c>
      <c r="M10" s="32" t="s">
        <v>10</v>
      </c>
      <c r="N10" s="35">
        <v>40</v>
      </c>
      <c r="O10" s="27" t="s">
        <v>11</v>
      </c>
      <c r="P10" s="36">
        <f>N10-L10</f>
        <v>20</v>
      </c>
      <c r="Q10" s="37">
        <v>180</v>
      </c>
      <c r="R10" s="33" t="s">
        <v>9</v>
      </c>
    </row>
    <row r="11" spans="1:18" ht="20.25" customHeight="1" x14ac:dyDescent="0.2">
      <c r="A11" s="19">
        <f t="shared" si="6"/>
        <v>106</v>
      </c>
      <c r="B11" s="14">
        <f t="shared" si="0"/>
        <v>24040</v>
      </c>
      <c r="C11" s="15">
        <f t="shared" si="1"/>
        <v>22480</v>
      </c>
      <c r="D11" s="20">
        <f t="shared" si="2"/>
        <v>46520</v>
      </c>
      <c r="E11" s="21">
        <f t="shared" si="7"/>
        <v>156</v>
      </c>
      <c r="F11" s="14">
        <f t="shared" si="3"/>
        <v>38340</v>
      </c>
      <c r="G11" s="14">
        <f t="shared" si="4"/>
        <v>36940</v>
      </c>
      <c r="H11" s="22">
        <f t="shared" si="5"/>
        <v>75280</v>
      </c>
      <c r="I11" s="18"/>
      <c r="J11" s="18"/>
      <c r="L11" s="34">
        <v>40</v>
      </c>
      <c r="M11" s="32" t="s">
        <v>10</v>
      </c>
      <c r="N11" s="35">
        <v>60</v>
      </c>
      <c r="O11" s="27" t="s">
        <v>11</v>
      </c>
      <c r="P11" s="36">
        <f>N11-L11</f>
        <v>20</v>
      </c>
      <c r="Q11" s="37">
        <v>200</v>
      </c>
      <c r="R11" s="33" t="s">
        <v>9</v>
      </c>
    </row>
    <row r="12" spans="1:18" ht="20.25" customHeight="1" x14ac:dyDescent="0.2">
      <c r="A12" s="19">
        <f t="shared" si="6"/>
        <v>107</v>
      </c>
      <c r="B12" s="14">
        <f t="shared" si="0"/>
        <v>24330</v>
      </c>
      <c r="C12" s="15">
        <f t="shared" si="1"/>
        <v>22770</v>
      </c>
      <c r="D12" s="20">
        <f t="shared" si="2"/>
        <v>47100</v>
      </c>
      <c r="E12" s="21">
        <f t="shared" si="7"/>
        <v>157</v>
      </c>
      <c r="F12" s="14">
        <f t="shared" si="3"/>
        <v>38630</v>
      </c>
      <c r="G12" s="14">
        <f t="shared" si="4"/>
        <v>37230</v>
      </c>
      <c r="H12" s="22">
        <f t="shared" si="5"/>
        <v>75860</v>
      </c>
      <c r="I12" s="18"/>
      <c r="J12" s="18"/>
      <c r="L12" s="34">
        <v>60</v>
      </c>
      <c r="M12" s="32" t="s">
        <v>10</v>
      </c>
      <c r="N12" s="35">
        <v>100</v>
      </c>
      <c r="O12" s="27" t="s">
        <v>11</v>
      </c>
      <c r="P12" s="36">
        <f>N12-L12</f>
        <v>40</v>
      </c>
      <c r="Q12" s="37">
        <v>240</v>
      </c>
      <c r="R12" s="33" t="s">
        <v>9</v>
      </c>
    </row>
    <row r="13" spans="1:18" ht="20.25" customHeight="1" x14ac:dyDescent="0.2">
      <c r="A13" s="19">
        <f t="shared" si="6"/>
        <v>108</v>
      </c>
      <c r="B13" s="14">
        <f t="shared" si="0"/>
        <v>24610</v>
      </c>
      <c r="C13" s="15">
        <f t="shared" si="1"/>
        <v>23060</v>
      </c>
      <c r="D13" s="20">
        <f t="shared" si="2"/>
        <v>47670</v>
      </c>
      <c r="E13" s="21">
        <f t="shared" si="7"/>
        <v>158</v>
      </c>
      <c r="F13" s="14">
        <f t="shared" si="3"/>
        <v>38910</v>
      </c>
      <c r="G13" s="14">
        <f t="shared" si="4"/>
        <v>37520</v>
      </c>
      <c r="H13" s="22">
        <f t="shared" si="5"/>
        <v>76430</v>
      </c>
      <c r="I13" s="18"/>
      <c r="J13" s="18"/>
      <c r="L13" s="34">
        <v>100</v>
      </c>
      <c r="M13" s="32" t="s">
        <v>10</v>
      </c>
      <c r="N13" s="35">
        <v>200</v>
      </c>
      <c r="O13" s="27" t="s">
        <v>11</v>
      </c>
      <c r="P13" s="36">
        <f>N13-L13</f>
        <v>100</v>
      </c>
      <c r="Q13" s="37">
        <v>260</v>
      </c>
      <c r="R13" s="33" t="s">
        <v>9</v>
      </c>
    </row>
    <row r="14" spans="1:18" ht="20.25" customHeight="1" thickBot="1" x14ac:dyDescent="0.25">
      <c r="A14" s="19">
        <f t="shared" si="6"/>
        <v>109</v>
      </c>
      <c r="B14" s="14">
        <f t="shared" si="0"/>
        <v>24900</v>
      </c>
      <c r="C14" s="15">
        <f t="shared" si="1"/>
        <v>23340</v>
      </c>
      <c r="D14" s="20">
        <f t="shared" si="2"/>
        <v>48240</v>
      </c>
      <c r="E14" s="21">
        <f t="shared" si="7"/>
        <v>159</v>
      </c>
      <c r="F14" s="14">
        <f t="shared" si="3"/>
        <v>39200</v>
      </c>
      <c r="G14" s="14">
        <f t="shared" si="4"/>
        <v>37810</v>
      </c>
      <c r="H14" s="22">
        <f t="shared" si="5"/>
        <v>77010</v>
      </c>
      <c r="I14" s="18"/>
      <c r="J14" s="18"/>
      <c r="L14" s="38">
        <v>200</v>
      </c>
      <c r="M14" s="39" t="s">
        <v>12</v>
      </c>
      <c r="N14" s="40"/>
      <c r="O14" s="41"/>
      <c r="P14" s="42"/>
      <c r="Q14" s="43">
        <v>280</v>
      </c>
      <c r="R14" s="44" t="s">
        <v>9</v>
      </c>
    </row>
    <row r="15" spans="1:18" ht="20.25" customHeight="1" x14ac:dyDescent="0.2">
      <c r="A15" s="19">
        <f t="shared" si="6"/>
        <v>110</v>
      </c>
      <c r="B15" s="14">
        <f t="shared" si="0"/>
        <v>25190</v>
      </c>
      <c r="C15" s="15">
        <f t="shared" si="1"/>
        <v>23630</v>
      </c>
      <c r="D15" s="20">
        <f t="shared" si="2"/>
        <v>48820</v>
      </c>
      <c r="E15" s="21">
        <f t="shared" si="7"/>
        <v>160</v>
      </c>
      <c r="F15" s="14">
        <f t="shared" si="3"/>
        <v>39490</v>
      </c>
      <c r="G15" s="14">
        <f t="shared" si="4"/>
        <v>38100</v>
      </c>
      <c r="H15" s="22">
        <f t="shared" si="5"/>
        <v>77590</v>
      </c>
      <c r="I15" s="18"/>
      <c r="J15" s="18"/>
    </row>
    <row r="16" spans="1:18" ht="20.25" customHeight="1" thickBot="1" x14ac:dyDescent="0.25">
      <c r="A16" s="19">
        <f t="shared" si="6"/>
        <v>111</v>
      </c>
      <c r="B16" s="14">
        <f t="shared" si="0"/>
        <v>25470</v>
      </c>
      <c r="C16" s="15">
        <f t="shared" si="1"/>
        <v>23920</v>
      </c>
      <c r="D16" s="20">
        <f t="shared" si="2"/>
        <v>49390</v>
      </c>
      <c r="E16" s="21">
        <f t="shared" si="7"/>
        <v>161</v>
      </c>
      <c r="F16" s="14">
        <f t="shared" si="3"/>
        <v>39770</v>
      </c>
      <c r="G16" s="14">
        <f t="shared" si="4"/>
        <v>38390</v>
      </c>
      <c r="H16" s="22">
        <f t="shared" si="5"/>
        <v>78160</v>
      </c>
      <c r="I16" s="18"/>
      <c r="J16" s="18"/>
      <c r="L16" s="1" t="s">
        <v>22</v>
      </c>
      <c r="R16" s="6" t="s">
        <v>5</v>
      </c>
    </row>
    <row r="17" spans="1:18" ht="20.25" customHeight="1" thickBot="1" x14ac:dyDescent="0.25">
      <c r="A17" s="19">
        <f t="shared" si="6"/>
        <v>112</v>
      </c>
      <c r="B17" s="14">
        <f t="shared" si="0"/>
        <v>25760</v>
      </c>
      <c r="C17" s="15">
        <f t="shared" si="1"/>
        <v>24210</v>
      </c>
      <c r="D17" s="20">
        <f t="shared" si="2"/>
        <v>49970</v>
      </c>
      <c r="E17" s="21">
        <f t="shared" si="7"/>
        <v>162</v>
      </c>
      <c r="F17" s="14">
        <f t="shared" si="3"/>
        <v>40060</v>
      </c>
      <c r="G17" s="14">
        <f t="shared" si="4"/>
        <v>38680</v>
      </c>
      <c r="H17" s="22">
        <f t="shared" si="5"/>
        <v>78740</v>
      </c>
      <c r="I17" s="18"/>
      <c r="J17" s="18"/>
      <c r="L17" s="86" t="s">
        <v>6</v>
      </c>
      <c r="M17" s="87"/>
      <c r="N17" s="87"/>
      <c r="O17" s="88"/>
      <c r="P17" s="50" t="s">
        <v>7</v>
      </c>
      <c r="Q17" s="89" t="s">
        <v>13</v>
      </c>
      <c r="R17" s="90"/>
    </row>
    <row r="18" spans="1:18" ht="20.25" customHeight="1" x14ac:dyDescent="0.2">
      <c r="A18" s="19">
        <f t="shared" si="6"/>
        <v>113</v>
      </c>
      <c r="B18" s="14">
        <f t="shared" si="0"/>
        <v>26040</v>
      </c>
      <c r="C18" s="15">
        <f t="shared" si="1"/>
        <v>24500</v>
      </c>
      <c r="D18" s="20">
        <f t="shared" si="2"/>
        <v>50540</v>
      </c>
      <c r="E18" s="21">
        <f t="shared" si="7"/>
        <v>163</v>
      </c>
      <c r="F18" s="14">
        <f t="shared" si="3"/>
        <v>40340</v>
      </c>
      <c r="G18" s="14">
        <f t="shared" si="4"/>
        <v>38970</v>
      </c>
      <c r="H18" s="22">
        <f t="shared" si="5"/>
        <v>79310</v>
      </c>
      <c r="I18" s="18"/>
      <c r="J18" s="18"/>
      <c r="L18" s="51"/>
      <c r="M18" s="52"/>
      <c r="N18" s="53"/>
      <c r="O18" s="54"/>
      <c r="P18" s="55"/>
      <c r="Q18" s="72">
        <f>VLOOKUP(G4,L28:N33,3,FALSE)</f>
        <v>2160</v>
      </c>
      <c r="R18" s="56" t="s">
        <v>9</v>
      </c>
    </row>
    <row r="19" spans="1:18" ht="20.25" customHeight="1" x14ac:dyDescent="0.2">
      <c r="A19" s="19">
        <f t="shared" si="6"/>
        <v>114</v>
      </c>
      <c r="B19" s="14">
        <f t="shared" si="0"/>
        <v>26330</v>
      </c>
      <c r="C19" s="15">
        <f t="shared" si="1"/>
        <v>24790</v>
      </c>
      <c r="D19" s="20">
        <f t="shared" si="2"/>
        <v>51120</v>
      </c>
      <c r="E19" s="21">
        <f t="shared" si="7"/>
        <v>164</v>
      </c>
      <c r="F19" s="14">
        <f t="shared" si="3"/>
        <v>40630</v>
      </c>
      <c r="G19" s="14">
        <f t="shared" si="4"/>
        <v>39260</v>
      </c>
      <c r="H19" s="22">
        <f t="shared" si="5"/>
        <v>79890</v>
      </c>
      <c r="I19" s="18"/>
      <c r="J19" s="18"/>
      <c r="L19" s="57">
        <v>1</v>
      </c>
      <c r="M19" s="58" t="s">
        <v>10</v>
      </c>
      <c r="N19" s="59">
        <v>20</v>
      </c>
      <c r="O19" s="60" t="s">
        <v>11</v>
      </c>
      <c r="P19" s="61">
        <f>N19-L19+1</f>
        <v>20</v>
      </c>
      <c r="Q19" s="62">
        <v>76</v>
      </c>
      <c r="R19" s="63" t="s">
        <v>9</v>
      </c>
    </row>
    <row r="20" spans="1:18" ht="20.25" customHeight="1" x14ac:dyDescent="0.2">
      <c r="A20" s="19">
        <f t="shared" si="6"/>
        <v>115</v>
      </c>
      <c r="B20" s="14">
        <f t="shared" si="0"/>
        <v>26620</v>
      </c>
      <c r="C20" s="15">
        <f t="shared" si="1"/>
        <v>25080</v>
      </c>
      <c r="D20" s="20">
        <f t="shared" si="2"/>
        <v>51700</v>
      </c>
      <c r="E20" s="21">
        <f t="shared" si="7"/>
        <v>165</v>
      </c>
      <c r="F20" s="14">
        <f t="shared" si="3"/>
        <v>40920</v>
      </c>
      <c r="G20" s="14">
        <f t="shared" si="4"/>
        <v>39550</v>
      </c>
      <c r="H20" s="22">
        <f t="shared" si="5"/>
        <v>80470</v>
      </c>
      <c r="I20" s="18"/>
      <c r="J20" s="18"/>
      <c r="L20" s="57">
        <v>20</v>
      </c>
      <c r="M20" s="58" t="s">
        <v>10</v>
      </c>
      <c r="N20" s="64">
        <v>40</v>
      </c>
      <c r="O20" s="60" t="s">
        <v>11</v>
      </c>
      <c r="P20" s="61">
        <f>N20-L20</f>
        <v>20</v>
      </c>
      <c r="Q20" s="62">
        <v>128</v>
      </c>
      <c r="R20" s="63" t="s">
        <v>9</v>
      </c>
    </row>
    <row r="21" spans="1:18" ht="20.25" customHeight="1" x14ac:dyDescent="0.2">
      <c r="A21" s="19">
        <f t="shared" si="6"/>
        <v>116</v>
      </c>
      <c r="B21" s="14">
        <f t="shared" si="0"/>
        <v>26900</v>
      </c>
      <c r="C21" s="15">
        <f t="shared" si="1"/>
        <v>25370</v>
      </c>
      <c r="D21" s="20">
        <f t="shared" si="2"/>
        <v>52270</v>
      </c>
      <c r="E21" s="21">
        <f t="shared" si="7"/>
        <v>166</v>
      </c>
      <c r="F21" s="14">
        <f t="shared" si="3"/>
        <v>41200</v>
      </c>
      <c r="G21" s="14">
        <f t="shared" si="4"/>
        <v>39830</v>
      </c>
      <c r="H21" s="22">
        <f t="shared" si="5"/>
        <v>81030</v>
      </c>
      <c r="I21" s="18"/>
      <c r="J21" s="18"/>
      <c r="L21" s="57">
        <v>40</v>
      </c>
      <c r="M21" s="58" t="s">
        <v>10</v>
      </c>
      <c r="N21" s="64">
        <v>60</v>
      </c>
      <c r="O21" s="60" t="s">
        <v>11</v>
      </c>
      <c r="P21" s="61">
        <f>N21-L21</f>
        <v>20</v>
      </c>
      <c r="Q21" s="62">
        <v>166</v>
      </c>
      <c r="R21" s="63" t="s">
        <v>9</v>
      </c>
    </row>
    <row r="22" spans="1:18" ht="20.25" customHeight="1" x14ac:dyDescent="0.2">
      <c r="A22" s="19">
        <f t="shared" si="6"/>
        <v>117</v>
      </c>
      <c r="B22" s="14">
        <f t="shared" si="0"/>
        <v>27190</v>
      </c>
      <c r="C22" s="15">
        <f t="shared" si="1"/>
        <v>25660</v>
      </c>
      <c r="D22" s="20">
        <f t="shared" si="2"/>
        <v>52850</v>
      </c>
      <c r="E22" s="21">
        <f t="shared" si="7"/>
        <v>167</v>
      </c>
      <c r="F22" s="14">
        <f t="shared" si="3"/>
        <v>41490</v>
      </c>
      <c r="G22" s="14">
        <f t="shared" si="4"/>
        <v>40120</v>
      </c>
      <c r="H22" s="22">
        <f t="shared" si="5"/>
        <v>81610</v>
      </c>
      <c r="I22" s="18"/>
      <c r="J22" s="18"/>
      <c r="L22" s="57">
        <v>60</v>
      </c>
      <c r="M22" s="58" t="s">
        <v>10</v>
      </c>
      <c r="N22" s="64">
        <v>80</v>
      </c>
      <c r="O22" s="60" t="s">
        <v>11</v>
      </c>
      <c r="P22" s="61">
        <f>N22-L22</f>
        <v>20</v>
      </c>
      <c r="Q22" s="62">
        <v>224</v>
      </c>
      <c r="R22" s="63" t="s">
        <v>9</v>
      </c>
    </row>
    <row r="23" spans="1:18" ht="20.25" customHeight="1" x14ac:dyDescent="0.2">
      <c r="A23" s="19">
        <f t="shared" si="6"/>
        <v>118</v>
      </c>
      <c r="B23" s="14">
        <f t="shared" si="0"/>
        <v>27470</v>
      </c>
      <c r="C23" s="15">
        <f t="shared" si="1"/>
        <v>25950</v>
      </c>
      <c r="D23" s="20">
        <f t="shared" si="2"/>
        <v>53420</v>
      </c>
      <c r="E23" s="21">
        <f t="shared" si="7"/>
        <v>168</v>
      </c>
      <c r="F23" s="14">
        <f t="shared" si="3"/>
        <v>41770</v>
      </c>
      <c r="G23" s="14">
        <f t="shared" si="4"/>
        <v>40410</v>
      </c>
      <c r="H23" s="22">
        <f t="shared" si="5"/>
        <v>82180</v>
      </c>
      <c r="I23" s="18"/>
      <c r="J23" s="18"/>
      <c r="L23" s="57">
        <v>80</v>
      </c>
      <c r="M23" s="58" t="s">
        <v>10</v>
      </c>
      <c r="N23" s="64">
        <v>100</v>
      </c>
      <c r="O23" s="60" t="s">
        <v>11</v>
      </c>
      <c r="P23" s="61">
        <f>N23-L23</f>
        <v>20</v>
      </c>
      <c r="Q23" s="62">
        <v>241</v>
      </c>
      <c r="R23" s="63" t="s">
        <v>9</v>
      </c>
    </row>
    <row r="24" spans="1:18" ht="20.25" customHeight="1" thickBot="1" x14ac:dyDescent="0.25">
      <c r="A24" s="19">
        <f t="shared" si="6"/>
        <v>119</v>
      </c>
      <c r="B24" s="14">
        <f t="shared" si="0"/>
        <v>27760</v>
      </c>
      <c r="C24" s="15">
        <f t="shared" si="1"/>
        <v>26240</v>
      </c>
      <c r="D24" s="20">
        <f t="shared" si="2"/>
        <v>54000</v>
      </c>
      <c r="E24" s="21">
        <f t="shared" si="7"/>
        <v>169</v>
      </c>
      <c r="F24" s="14">
        <f t="shared" si="3"/>
        <v>42060</v>
      </c>
      <c r="G24" s="14">
        <f t="shared" si="4"/>
        <v>40700</v>
      </c>
      <c r="H24" s="22">
        <f t="shared" si="5"/>
        <v>82760</v>
      </c>
      <c r="I24" s="18"/>
      <c r="J24" s="18"/>
      <c r="L24" s="65">
        <v>100</v>
      </c>
      <c r="M24" s="66" t="s">
        <v>12</v>
      </c>
      <c r="N24" s="67"/>
      <c r="O24" s="68"/>
      <c r="P24" s="69"/>
      <c r="Q24" s="70">
        <v>263</v>
      </c>
      <c r="R24" s="71" t="s">
        <v>9</v>
      </c>
    </row>
    <row r="25" spans="1:18" ht="20.25" customHeight="1" x14ac:dyDescent="0.2">
      <c r="A25" s="19">
        <f t="shared" si="6"/>
        <v>120</v>
      </c>
      <c r="B25" s="14">
        <f t="shared" si="0"/>
        <v>28050</v>
      </c>
      <c r="C25" s="14">
        <f t="shared" ref="C25:C55" si="8">IF(A25&gt;$L$24,ROUNDDOWN(((A25-$L$24)*$Q$24+SUM($P$23*$Q$23,$P$22*$Q$22,$P$21*$Q$21,$P$20*$Q$20,$P$19*$Q$19,$Q$18))*1.1,-1),IF(A25&gt;$L$23,ROUNDDOWN(((A25-$L$23)*$Q$23+SUM($P$22*$Q$22,$P$21*$Q$21,$P$20*$Q$20,$P$19*$Q$19,$Q$18))*1.1,-1),IF(A25&gt;$L$22,ROUNDDOWN(((A25-$L$22)*$Q$22+SUM($P$21*$Q$21,$P$20*$Q$20,$P$19*$Q$19,$Q$18))*1.1,-1),IF(A25&gt;$L$21,ROUNDDOWN(((A25-$L$21)*$Q$21+SUM($P$20*$Q$20,$P$19*$Q$19,$Q$18))*1.1,-1),IF(A25&gt;$L$20,ROUNDDOWN(((A25-$L$20)*$Q$20+SUM($P$19*$Q$19,$Q$18))*1.1,-1),ROUNDDOWN(($P$19*$Q$19+$Q$18)*1.1,-1))))))</f>
        <v>26530</v>
      </c>
      <c r="D25" s="20">
        <f t="shared" si="2"/>
        <v>54580</v>
      </c>
      <c r="E25" s="21">
        <f t="shared" si="7"/>
        <v>170</v>
      </c>
      <c r="F25" s="14">
        <f t="shared" si="3"/>
        <v>42350</v>
      </c>
      <c r="G25" s="14">
        <f t="shared" si="4"/>
        <v>40990</v>
      </c>
      <c r="H25" s="22">
        <f t="shared" si="5"/>
        <v>83340</v>
      </c>
      <c r="I25" s="18"/>
      <c r="J25" s="18"/>
    </row>
    <row r="26" spans="1:18" ht="20.25" customHeight="1" x14ac:dyDescent="0.2">
      <c r="A26" s="19">
        <f t="shared" si="6"/>
        <v>121</v>
      </c>
      <c r="B26" s="14">
        <f t="shared" si="0"/>
        <v>28330</v>
      </c>
      <c r="C26" s="14">
        <f t="shared" si="8"/>
        <v>26820</v>
      </c>
      <c r="D26" s="20">
        <f t="shared" si="2"/>
        <v>55150</v>
      </c>
      <c r="E26" s="21">
        <f t="shared" si="7"/>
        <v>171</v>
      </c>
      <c r="F26" s="14">
        <f t="shared" si="3"/>
        <v>42630</v>
      </c>
      <c r="G26" s="14">
        <f t="shared" si="4"/>
        <v>41280</v>
      </c>
      <c r="H26" s="22">
        <f t="shared" si="5"/>
        <v>83910</v>
      </c>
      <c r="I26" s="18"/>
      <c r="J26" s="18"/>
      <c r="L26" s="85" t="s">
        <v>19</v>
      </c>
      <c r="M26" s="85"/>
      <c r="N26" s="85"/>
    </row>
    <row r="27" spans="1:18" ht="20.25" customHeight="1" x14ac:dyDescent="0.2">
      <c r="A27" s="19">
        <f t="shared" si="6"/>
        <v>122</v>
      </c>
      <c r="B27" s="14">
        <f t="shared" si="0"/>
        <v>28620</v>
      </c>
      <c r="C27" s="14">
        <f t="shared" si="8"/>
        <v>27110</v>
      </c>
      <c r="D27" s="20">
        <f t="shared" si="2"/>
        <v>55730</v>
      </c>
      <c r="E27" s="21">
        <f t="shared" si="7"/>
        <v>172</v>
      </c>
      <c r="F27" s="14">
        <f t="shared" si="3"/>
        <v>42920</v>
      </c>
      <c r="G27" s="14">
        <f t="shared" si="4"/>
        <v>41570</v>
      </c>
      <c r="H27" s="22">
        <f t="shared" si="5"/>
        <v>84490</v>
      </c>
      <c r="I27" s="18"/>
      <c r="J27" s="18"/>
      <c r="L27" s="80" t="s">
        <v>21</v>
      </c>
      <c r="M27" s="78" t="s">
        <v>18</v>
      </c>
      <c r="N27" s="78" t="s">
        <v>20</v>
      </c>
    </row>
    <row r="28" spans="1:18" ht="20.25" customHeight="1" x14ac:dyDescent="0.2">
      <c r="A28" s="19">
        <f t="shared" si="6"/>
        <v>123</v>
      </c>
      <c r="B28" s="14">
        <f t="shared" si="0"/>
        <v>28900</v>
      </c>
      <c r="C28" s="14">
        <f t="shared" si="8"/>
        <v>27390</v>
      </c>
      <c r="D28" s="20">
        <f t="shared" si="2"/>
        <v>56290</v>
      </c>
      <c r="E28" s="21">
        <f t="shared" si="7"/>
        <v>173</v>
      </c>
      <c r="F28" s="14">
        <f t="shared" si="3"/>
        <v>43200</v>
      </c>
      <c r="G28" s="14">
        <f t="shared" si="4"/>
        <v>41860</v>
      </c>
      <c r="H28" s="22">
        <f t="shared" si="5"/>
        <v>85060</v>
      </c>
      <c r="I28" s="18"/>
      <c r="J28" s="18"/>
      <c r="L28" s="77">
        <v>25</v>
      </c>
      <c r="M28" s="79">
        <v>1080</v>
      </c>
      <c r="N28" s="76">
        <f>+M28*2</f>
        <v>2160</v>
      </c>
    </row>
    <row r="29" spans="1:18" ht="20.25" customHeight="1" x14ac:dyDescent="0.2">
      <c r="A29" s="19">
        <f t="shared" si="6"/>
        <v>124</v>
      </c>
      <c r="B29" s="14">
        <f t="shared" si="0"/>
        <v>29190</v>
      </c>
      <c r="C29" s="14">
        <f t="shared" si="8"/>
        <v>27680</v>
      </c>
      <c r="D29" s="20">
        <f t="shared" si="2"/>
        <v>56870</v>
      </c>
      <c r="E29" s="21">
        <f t="shared" si="7"/>
        <v>174</v>
      </c>
      <c r="F29" s="14">
        <f t="shared" si="3"/>
        <v>43490</v>
      </c>
      <c r="G29" s="14">
        <f t="shared" si="4"/>
        <v>42150</v>
      </c>
      <c r="H29" s="22">
        <f t="shared" si="5"/>
        <v>85640</v>
      </c>
      <c r="I29" s="18"/>
      <c r="J29" s="18"/>
      <c r="L29" s="77">
        <v>30</v>
      </c>
      <c r="M29" s="79">
        <v>1430</v>
      </c>
      <c r="N29" s="76">
        <f t="shared" ref="N29:N33" si="9">+M29*2</f>
        <v>2860</v>
      </c>
    </row>
    <row r="30" spans="1:18" ht="20.25" customHeight="1" x14ac:dyDescent="0.2">
      <c r="A30" s="19">
        <f t="shared" si="6"/>
        <v>125</v>
      </c>
      <c r="B30" s="14">
        <f t="shared" si="0"/>
        <v>29480</v>
      </c>
      <c r="C30" s="14">
        <f t="shared" si="8"/>
        <v>27970</v>
      </c>
      <c r="D30" s="20">
        <f t="shared" si="2"/>
        <v>57450</v>
      </c>
      <c r="E30" s="21">
        <f t="shared" si="7"/>
        <v>175</v>
      </c>
      <c r="F30" s="14">
        <f t="shared" si="3"/>
        <v>43780</v>
      </c>
      <c r="G30" s="14">
        <f t="shared" si="4"/>
        <v>42440</v>
      </c>
      <c r="H30" s="22">
        <f t="shared" si="5"/>
        <v>86220</v>
      </c>
      <c r="I30" s="18"/>
      <c r="J30" s="18"/>
      <c r="L30" s="75">
        <v>40</v>
      </c>
      <c r="M30" s="76">
        <v>1980</v>
      </c>
      <c r="N30" s="76">
        <f t="shared" si="9"/>
        <v>3960</v>
      </c>
    </row>
    <row r="31" spans="1:18" ht="20.25" customHeight="1" x14ac:dyDescent="0.2">
      <c r="A31" s="19">
        <f t="shared" si="6"/>
        <v>126</v>
      </c>
      <c r="B31" s="14">
        <f t="shared" si="0"/>
        <v>29760</v>
      </c>
      <c r="C31" s="14">
        <f t="shared" si="8"/>
        <v>28260</v>
      </c>
      <c r="D31" s="20">
        <f t="shared" si="2"/>
        <v>58020</v>
      </c>
      <c r="E31" s="21">
        <f t="shared" si="7"/>
        <v>176</v>
      </c>
      <c r="F31" s="14">
        <f t="shared" si="3"/>
        <v>44060</v>
      </c>
      <c r="G31" s="14">
        <f t="shared" si="4"/>
        <v>42730</v>
      </c>
      <c r="H31" s="22">
        <f t="shared" si="5"/>
        <v>86790</v>
      </c>
      <c r="I31" s="18"/>
      <c r="J31" s="18"/>
      <c r="L31" s="75">
        <v>50</v>
      </c>
      <c r="M31" s="76">
        <v>3780</v>
      </c>
      <c r="N31" s="76">
        <f t="shared" si="9"/>
        <v>7560</v>
      </c>
    </row>
    <row r="32" spans="1:18" ht="20.25" customHeight="1" x14ac:dyDescent="0.2">
      <c r="A32" s="19">
        <f t="shared" si="6"/>
        <v>127</v>
      </c>
      <c r="B32" s="14">
        <f t="shared" si="0"/>
        <v>30050</v>
      </c>
      <c r="C32" s="14">
        <f t="shared" si="8"/>
        <v>28550</v>
      </c>
      <c r="D32" s="20">
        <f t="shared" si="2"/>
        <v>58600</v>
      </c>
      <c r="E32" s="21">
        <f t="shared" si="7"/>
        <v>177</v>
      </c>
      <c r="F32" s="14">
        <f t="shared" si="3"/>
        <v>44350</v>
      </c>
      <c r="G32" s="14">
        <f t="shared" si="4"/>
        <v>43020</v>
      </c>
      <c r="H32" s="22">
        <f t="shared" si="5"/>
        <v>87370</v>
      </c>
      <c r="I32" s="18"/>
      <c r="J32" s="18"/>
      <c r="L32" s="75">
        <v>75</v>
      </c>
      <c r="M32" s="76">
        <v>5570</v>
      </c>
      <c r="N32" s="76">
        <f t="shared" si="9"/>
        <v>11140</v>
      </c>
    </row>
    <row r="33" spans="1:14" ht="20.25" customHeight="1" x14ac:dyDescent="0.2">
      <c r="A33" s="19">
        <f t="shared" si="6"/>
        <v>128</v>
      </c>
      <c r="B33" s="14">
        <f t="shared" si="0"/>
        <v>30330</v>
      </c>
      <c r="C33" s="14">
        <f t="shared" si="8"/>
        <v>28840</v>
      </c>
      <c r="D33" s="20">
        <f t="shared" si="2"/>
        <v>59170</v>
      </c>
      <c r="E33" s="21">
        <f t="shared" si="7"/>
        <v>178</v>
      </c>
      <c r="F33" s="14">
        <f t="shared" si="3"/>
        <v>44630</v>
      </c>
      <c r="G33" s="14">
        <f t="shared" si="4"/>
        <v>43310</v>
      </c>
      <c r="H33" s="22">
        <f t="shared" si="5"/>
        <v>87940</v>
      </c>
      <c r="I33" s="18"/>
      <c r="J33" s="18"/>
      <c r="L33" s="75">
        <v>150</v>
      </c>
      <c r="M33" s="76">
        <v>7090</v>
      </c>
      <c r="N33" s="76">
        <f t="shared" si="9"/>
        <v>14180</v>
      </c>
    </row>
    <row r="34" spans="1:14" ht="20.25" customHeight="1" x14ac:dyDescent="0.2">
      <c r="A34" s="19">
        <f t="shared" si="6"/>
        <v>129</v>
      </c>
      <c r="B34" s="14">
        <f t="shared" si="0"/>
        <v>30620</v>
      </c>
      <c r="C34" s="14">
        <f t="shared" si="8"/>
        <v>29130</v>
      </c>
      <c r="D34" s="20">
        <f t="shared" si="2"/>
        <v>59750</v>
      </c>
      <c r="E34" s="21">
        <f t="shared" si="7"/>
        <v>179</v>
      </c>
      <c r="F34" s="14">
        <f t="shared" si="3"/>
        <v>44920</v>
      </c>
      <c r="G34" s="14">
        <f t="shared" si="4"/>
        <v>43600</v>
      </c>
      <c r="H34" s="22">
        <f t="shared" si="5"/>
        <v>88520</v>
      </c>
      <c r="I34" s="18"/>
      <c r="J34" s="18"/>
    </row>
    <row r="35" spans="1:14" ht="20.25" customHeight="1" x14ac:dyDescent="0.2">
      <c r="A35" s="19">
        <f t="shared" si="6"/>
        <v>130</v>
      </c>
      <c r="B35" s="14">
        <f t="shared" si="0"/>
        <v>30910</v>
      </c>
      <c r="C35" s="14">
        <f t="shared" si="8"/>
        <v>29420</v>
      </c>
      <c r="D35" s="20">
        <f t="shared" si="2"/>
        <v>60330</v>
      </c>
      <c r="E35" s="21">
        <f t="shared" si="7"/>
        <v>180</v>
      </c>
      <c r="F35" s="14">
        <f t="shared" si="3"/>
        <v>45210</v>
      </c>
      <c r="G35" s="14">
        <f t="shared" si="4"/>
        <v>43890</v>
      </c>
      <c r="H35" s="22">
        <f t="shared" si="5"/>
        <v>89100</v>
      </c>
      <c r="I35" s="18"/>
      <c r="J35" s="18"/>
    </row>
    <row r="36" spans="1:14" ht="20.25" customHeight="1" x14ac:dyDescent="0.2">
      <c r="A36" s="19">
        <f t="shared" si="6"/>
        <v>131</v>
      </c>
      <c r="B36" s="14">
        <f t="shared" si="0"/>
        <v>31190</v>
      </c>
      <c r="C36" s="14">
        <f t="shared" si="8"/>
        <v>29710</v>
      </c>
      <c r="D36" s="20">
        <f t="shared" si="2"/>
        <v>60900</v>
      </c>
      <c r="E36" s="21">
        <f t="shared" si="7"/>
        <v>181</v>
      </c>
      <c r="F36" s="14">
        <f t="shared" si="3"/>
        <v>45490</v>
      </c>
      <c r="G36" s="14">
        <f t="shared" si="4"/>
        <v>44170</v>
      </c>
      <c r="H36" s="22">
        <f t="shared" si="5"/>
        <v>89660</v>
      </c>
      <c r="I36" s="18"/>
      <c r="J36" s="18"/>
    </row>
    <row r="37" spans="1:14" ht="20.25" customHeight="1" x14ac:dyDescent="0.2">
      <c r="A37" s="19">
        <f t="shared" si="6"/>
        <v>132</v>
      </c>
      <c r="B37" s="14">
        <f t="shared" si="0"/>
        <v>31480</v>
      </c>
      <c r="C37" s="14">
        <f t="shared" si="8"/>
        <v>30000</v>
      </c>
      <c r="D37" s="20">
        <f t="shared" si="2"/>
        <v>61480</v>
      </c>
      <c r="E37" s="21">
        <f t="shared" si="7"/>
        <v>182</v>
      </c>
      <c r="F37" s="14">
        <f t="shared" si="3"/>
        <v>45780</v>
      </c>
      <c r="G37" s="14">
        <f t="shared" si="4"/>
        <v>44460</v>
      </c>
      <c r="H37" s="22">
        <f t="shared" si="5"/>
        <v>90240</v>
      </c>
      <c r="I37" s="18"/>
      <c r="J37" s="18"/>
    </row>
    <row r="38" spans="1:14" ht="20.25" customHeight="1" x14ac:dyDescent="0.2">
      <c r="A38" s="19">
        <f t="shared" si="6"/>
        <v>133</v>
      </c>
      <c r="B38" s="14">
        <f t="shared" ref="B38:B55" si="10">IF(A38&gt;$L$14,ROUNDDOWN(((A38-$L$14)*$Q$14+SUM($P$9*$Q$9,$P$10*$Q$10,$P$11*$Q$11,$P$12*$Q$12,$P$13*$Q$13,$Q$8))*1.1,-1),IF(A38&gt;$L$13,ROUNDDOWN(((A38-$L$13)*$Q$13+SUM($P$9*$Q$9,$P$10*$Q$10,$P$11*$Q$11,$P$12*$Q$12,$Q$8))*1.1,-1),IF(A38&gt;$L$12,ROUNDDOWN(((A38-$L$12)*$Q$12+SUM($P$9*$Q$9,$P$10*$Q$10,$P$11*$Q$11,$Q$8))*1.1,-1),IF(A38&gt;$L$11,ROUNDDOWN(((A38-$L$11)*$Q$11+SUM($P$9*$Q$9,$P$10*$Q$10,$Q$8))*1.1,-1),IF(A38&gt;$L$10,ROUNDDOWN(((A38-$L$10)*$Q$10+$P$9*$Q$9+$Q$8)*1.1,-1),ROUNDDOWN((A38*$Q$9+$Q$8)*1.1,-1))))))</f>
        <v>31760</v>
      </c>
      <c r="C38" s="14">
        <f t="shared" si="8"/>
        <v>30290</v>
      </c>
      <c r="D38" s="20">
        <f t="shared" si="2"/>
        <v>62050</v>
      </c>
      <c r="E38" s="21">
        <f t="shared" si="7"/>
        <v>183</v>
      </c>
      <c r="F38" s="14">
        <f t="shared" ref="F38:F55" si="11">IF(E38&gt;$L$14,ROUNDDOWN(((E38-$L$14)*$Q$14+SUM($P$9*$Q$9,$P$10*$Q$10,$P$11*$Q$11,$P$12*$Q$12,$P$13*$Q$13,$Q$8))*1.1,-1),IF(E38&gt;$L$13,ROUNDDOWN(((E38-$L$13)*$Q$13+SUM($P$9*$Q$9,$P$10*$Q$10,$P$11*$Q$11,$P$12*$Q$12,$Q$8))*1.1,-1),IF(E38&gt;$L$12,ROUNDDOWN(((E38-$L$12)*$Q$12+SUM($P$9*$Q$9,$P$10*$Q$10,$P$11*$Q$11,$Q$8))*1.1,-1),IF(E38&gt;$L$11,ROUNDDOWN(((E38-$L$11)*$Q$11+SUM($P$9*$Q$9,$P$10*$Q$10,$Q$8))*1.1,-1),IF(E38&gt;$L$10,ROUNDDOWN(((E38-$L$10)*$Q$10+$P$9*$Q$9+$Q$8)*1.1,-1),ROUNDDOWN((E38*$Q$9+$Q$8)*1.1,-1))))))</f>
        <v>46060</v>
      </c>
      <c r="G38" s="14">
        <f t="shared" ref="G38:G55" si="12">IF(E38&gt;$L$24,ROUNDDOWN(((E38-$L$24)*$Q$24+SUM($P$23*$Q$23,$P$22*$Q$22,$P$21*$Q$21,$P$20*$Q$20,$P$19*$Q$19,$Q$18))*1.1,-1),IF(E38&gt;$L$23,ROUNDDOWN(((E38-$L$23)*$Q$23+SUM($P$22*$Q$22,$P$21*$Q$21,$P$20*$Q$20,$P$19*$Q$19,$Q$18))*1.1,-1),IF(E38&gt;$L$22,ROUNDDOWN(((E38-$L$22)*$Q$22+SUM($P$21*$Q$21,$P$20*$Q$20,$P$19*$Q$19,$Q$18))*1.1,-1),IF(E38&gt;$L$21,ROUNDDOWN(((E38-$L$21)*$Q$21+SUM($P$20*$Q$20,$P$19*$Q$19,$Q$18))*1.1,-1),IF(E38&gt;$L$20,ROUNDDOWN(((E38-$L$20)*$Q$20+SUM($P$19*$Q$19,$Q$18))*1.1,-1),ROUNDDOWN(($P$19*$Q$19+$Q$18)*1.1,-1))))))</f>
        <v>44750</v>
      </c>
      <c r="H38" s="22">
        <f t="shared" si="5"/>
        <v>90810</v>
      </c>
      <c r="I38" s="18"/>
      <c r="J38" s="18"/>
    </row>
    <row r="39" spans="1:14" ht="20.25" customHeight="1" x14ac:dyDescent="0.2">
      <c r="A39" s="19">
        <f t="shared" si="6"/>
        <v>134</v>
      </c>
      <c r="B39" s="14">
        <f t="shared" si="10"/>
        <v>32050</v>
      </c>
      <c r="C39" s="14">
        <f t="shared" si="8"/>
        <v>30580</v>
      </c>
      <c r="D39" s="20">
        <f t="shared" si="2"/>
        <v>62630</v>
      </c>
      <c r="E39" s="21">
        <f t="shared" si="7"/>
        <v>184</v>
      </c>
      <c r="F39" s="14">
        <f t="shared" si="11"/>
        <v>46350</v>
      </c>
      <c r="G39" s="14">
        <f t="shared" si="12"/>
        <v>45040</v>
      </c>
      <c r="H39" s="22">
        <f t="shared" si="5"/>
        <v>91390</v>
      </c>
      <c r="I39" s="18"/>
      <c r="J39" s="18"/>
    </row>
    <row r="40" spans="1:14" ht="20.25" customHeight="1" x14ac:dyDescent="0.2">
      <c r="A40" s="19">
        <f t="shared" si="6"/>
        <v>135</v>
      </c>
      <c r="B40" s="14">
        <f t="shared" si="10"/>
        <v>32340</v>
      </c>
      <c r="C40" s="14">
        <f t="shared" si="8"/>
        <v>30870</v>
      </c>
      <c r="D40" s="20">
        <f t="shared" si="2"/>
        <v>63210</v>
      </c>
      <c r="E40" s="21">
        <f t="shared" si="7"/>
        <v>185</v>
      </c>
      <c r="F40" s="14">
        <f t="shared" si="11"/>
        <v>46640</v>
      </c>
      <c r="G40" s="14">
        <f t="shared" si="12"/>
        <v>45330</v>
      </c>
      <c r="H40" s="22">
        <f t="shared" si="5"/>
        <v>91970</v>
      </c>
      <c r="I40" s="18"/>
      <c r="J40" s="18"/>
    </row>
    <row r="41" spans="1:14" ht="20.25" customHeight="1" x14ac:dyDescent="0.2">
      <c r="A41" s="19">
        <f t="shared" si="6"/>
        <v>136</v>
      </c>
      <c r="B41" s="14">
        <f t="shared" si="10"/>
        <v>32620</v>
      </c>
      <c r="C41" s="14">
        <f t="shared" si="8"/>
        <v>31160</v>
      </c>
      <c r="D41" s="20">
        <f t="shared" si="2"/>
        <v>63780</v>
      </c>
      <c r="E41" s="21">
        <f t="shared" si="7"/>
        <v>186</v>
      </c>
      <c r="F41" s="14">
        <f t="shared" si="11"/>
        <v>46920</v>
      </c>
      <c r="G41" s="14">
        <f t="shared" si="12"/>
        <v>45620</v>
      </c>
      <c r="H41" s="22">
        <f t="shared" si="5"/>
        <v>92540</v>
      </c>
      <c r="I41" s="18"/>
      <c r="J41" s="18"/>
    </row>
    <row r="42" spans="1:14" ht="20.25" customHeight="1" x14ac:dyDescent="0.2">
      <c r="A42" s="19">
        <f t="shared" si="6"/>
        <v>137</v>
      </c>
      <c r="B42" s="14">
        <f t="shared" si="10"/>
        <v>32910</v>
      </c>
      <c r="C42" s="14">
        <f t="shared" si="8"/>
        <v>31450</v>
      </c>
      <c r="D42" s="20">
        <f t="shared" si="2"/>
        <v>64360</v>
      </c>
      <c r="E42" s="21">
        <f t="shared" si="7"/>
        <v>187</v>
      </c>
      <c r="F42" s="14">
        <f t="shared" si="11"/>
        <v>47210</v>
      </c>
      <c r="G42" s="14">
        <f t="shared" si="12"/>
        <v>45910</v>
      </c>
      <c r="H42" s="22">
        <f t="shared" si="5"/>
        <v>93120</v>
      </c>
      <c r="I42" s="18"/>
      <c r="J42" s="18"/>
    </row>
    <row r="43" spans="1:14" ht="20.25" customHeight="1" x14ac:dyDescent="0.2">
      <c r="A43" s="19">
        <f t="shared" si="6"/>
        <v>138</v>
      </c>
      <c r="B43" s="14">
        <f t="shared" si="10"/>
        <v>33190</v>
      </c>
      <c r="C43" s="14">
        <f t="shared" si="8"/>
        <v>31730</v>
      </c>
      <c r="D43" s="20">
        <f t="shared" si="2"/>
        <v>64920</v>
      </c>
      <c r="E43" s="21">
        <f t="shared" si="7"/>
        <v>188</v>
      </c>
      <c r="F43" s="14">
        <f t="shared" si="11"/>
        <v>47490</v>
      </c>
      <c r="G43" s="14">
        <f t="shared" si="12"/>
        <v>46200</v>
      </c>
      <c r="H43" s="22">
        <f t="shared" si="5"/>
        <v>93690</v>
      </c>
      <c r="I43" s="18"/>
      <c r="J43" s="18"/>
    </row>
    <row r="44" spans="1:14" ht="20.25" customHeight="1" x14ac:dyDescent="0.2">
      <c r="A44" s="19">
        <f t="shared" si="6"/>
        <v>139</v>
      </c>
      <c r="B44" s="14">
        <f t="shared" si="10"/>
        <v>33480</v>
      </c>
      <c r="C44" s="14">
        <f t="shared" si="8"/>
        <v>32020</v>
      </c>
      <c r="D44" s="20">
        <f t="shared" si="2"/>
        <v>65500</v>
      </c>
      <c r="E44" s="21">
        <f t="shared" si="7"/>
        <v>189</v>
      </c>
      <c r="F44" s="14">
        <f t="shared" si="11"/>
        <v>47780</v>
      </c>
      <c r="G44" s="14">
        <f t="shared" si="12"/>
        <v>46490</v>
      </c>
      <c r="H44" s="22">
        <f t="shared" si="5"/>
        <v>94270</v>
      </c>
      <c r="I44" s="18"/>
      <c r="J44" s="18"/>
    </row>
    <row r="45" spans="1:14" ht="20.25" customHeight="1" x14ac:dyDescent="0.2">
      <c r="A45" s="19">
        <f t="shared" si="6"/>
        <v>140</v>
      </c>
      <c r="B45" s="14">
        <f t="shared" si="10"/>
        <v>33770</v>
      </c>
      <c r="C45" s="14">
        <f t="shared" si="8"/>
        <v>32310</v>
      </c>
      <c r="D45" s="20">
        <f t="shared" si="2"/>
        <v>66080</v>
      </c>
      <c r="E45" s="21">
        <f t="shared" si="7"/>
        <v>190</v>
      </c>
      <c r="F45" s="14">
        <f t="shared" si="11"/>
        <v>48070</v>
      </c>
      <c r="G45" s="14">
        <f t="shared" si="12"/>
        <v>46780</v>
      </c>
      <c r="H45" s="22">
        <f t="shared" si="5"/>
        <v>94850</v>
      </c>
      <c r="I45" s="18"/>
      <c r="J45" s="18"/>
    </row>
    <row r="46" spans="1:14" ht="20.25" customHeight="1" x14ac:dyDescent="0.2">
      <c r="A46" s="19">
        <f t="shared" si="6"/>
        <v>141</v>
      </c>
      <c r="B46" s="14">
        <f t="shared" si="10"/>
        <v>34050</v>
      </c>
      <c r="C46" s="14">
        <f t="shared" si="8"/>
        <v>32600</v>
      </c>
      <c r="D46" s="20">
        <f t="shared" si="2"/>
        <v>66650</v>
      </c>
      <c r="E46" s="21">
        <f t="shared" si="7"/>
        <v>191</v>
      </c>
      <c r="F46" s="14">
        <f t="shared" si="11"/>
        <v>48350</v>
      </c>
      <c r="G46" s="14">
        <f t="shared" si="12"/>
        <v>47070</v>
      </c>
      <c r="H46" s="22">
        <f t="shared" si="5"/>
        <v>95420</v>
      </c>
      <c r="I46" s="18"/>
      <c r="J46" s="18"/>
    </row>
    <row r="47" spans="1:14" ht="20.25" customHeight="1" x14ac:dyDescent="0.2">
      <c r="A47" s="19">
        <f t="shared" si="6"/>
        <v>142</v>
      </c>
      <c r="B47" s="14">
        <f t="shared" si="10"/>
        <v>34340</v>
      </c>
      <c r="C47" s="14">
        <f t="shared" si="8"/>
        <v>32890</v>
      </c>
      <c r="D47" s="20">
        <f t="shared" si="2"/>
        <v>67230</v>
      </c>
      <c r="E47" s="21">
        <f t="shared" si="7"/>
        <v>192</v>
      </c>
      <c r="F47" s="14">
        <f t="shared" si="11"/>
        <v>48640</v>
      </c>
      <c r="G47" s="14">
        <f t="shared" si="12"/>
        <v>47360</v>
      </c>
      <c r="H47" s="22">
        <f t="shared" si="5"/>
        <v>96000</v>
      </c>
      <c r="I47" s="18"/>
      <c r="J47" s="18"/>
    </row>
    <row r="48" spans="1:14" ht="20.25" customHeight="1" x14ac:dyDescent="0.2">
      <c r="A48" s="19">
        <f t="shared" si="6"/>
        <v>143</v>
      </c>
      <c r="B48" s="14">
        <f t="shared" si="10"/>
        <v>34620</v>
      </c>
      <c r="C48" s="14">
        <f t="shared" si="8"/>
        <v>33180</v>
      </c>
      <c r="D48" s="20">
        <f t="shared" si="2"/>
        <v>67800</v>
      </c>
      <c r="E48" s="21">
        <f t="shared" si="7"/>
        <v>193</v>
      </c>
      <c r="F48" s="14">
        <f t="shared" si="11"/>
        <v>48920</v>
      </c>
      <c r="G48" s="14">
        <f t="shared" si="12"/>
        <v>47650</v>
      </c>
      <c r="H48" s="22">
        <f t="shared" si="5"/>
        <v>96570</v>
      </c>
      <c r="I48" s="18"/>
      <c r="J48" s="18"/>
    </row>
    <row r="49" spans="1:10" ht="20.25" customHeight="1" x14ac:dyDescent="0.2">
      <c r="A49" s="19">
        <f t="shared" si="6"/>
        <v>144</v>
      </c>
      <c r="B49" s="14">
        <f t="shared" si="10"/>
        <v>34910</v>
      </c>
      <c r="C49" s="14">
        <f t="shared" si="8"/>
        <v>33470</v>
      </c>
      <c r="D49" s="20">
        <f t="shared" si="2"/>
        <v>68380</v>
      </c>
      <c r="E49" s="21">
        <f t="shared" si="7"/>
        <v>194</v>
      </c>
      <c r="F49" s="14">
        <f t="shared" si="11"/>
        <v>49210</v>
      </c>
      <c r="G49" s="14">
        <f t="shared" si="12"/>
        <v>47940</v>
      </c>
      <c r="H49" s="22">
        <f t="shared" si="5"/>
        <v>97150</v>
      </c>
      <c r="I49" s="18"/>
      <c r="J49" s="18"/>
    </row>
    <row r="50" spans="1:10" ht="20.25" customHeight="1" x14ac:dyDescent="0.2">
      <c r="A50" s="19">
        <f t="shared" si="6"/>
        <v>145</v>
      </c>
      <c r="B50" s="14">
        <f t="shared" si="10"/>
        <v>35200</v>
      </c>
      <c r="C50" s="14">
        <f t="shared" si="8"/>
        <v>33760</v>
      </c>
      <c r="D50" s="20">
        <f t="shared" si="2"/>
        <v>68960</v>
      </c>
      <c r="E50" s="21">
        <f t="shared" si="7"/>
        <v>195</v>
      </c>
      <c r="F50" s="14">
        <f t="shared" si="11"/>
        <v>49500</v>
      </c>
      <c r="G50" s="14">
        <f t="shared" si="12"/>
        <v>48220</v>
      </c>
      <c r="H50" s="22">
        <f t="shared" si="5"/>
        <v>97720</v>
      </c>
      <c r="I50" s="18"/>
      <c r="J50" s="18"/>
    </row>
    <row r="51" spans="1:10" ht="20.25" customHeight="1" x14ac:dyDescent="0.2">
      <c r="A51" s="19">
        <f t="shared" si="6"/>
        <v>146</v>
      </c>
      <c r="B51" s="14">
        <f t="shared" si="10"/>
        <v>35480</v>
      </c>
      <c r="C51" s="14">
        <f t="shared" si="8"/>
        <v>34050</v>
      </c>
      <c r="D51" s="20">
        <f t="shared" si="2"/>
        <v>69530</v>
      </c>
      <c r="E51" s="21">
        <f t="shared" si="7"/>
        <v>196</v>
      </c>
      <c r="F51" s="14">
        <f t="shared" si="11"/>
        <v>49780</v>
      </c>
      <c r="G51" s="14">
        <f t="shared" si="12"/>
        <v>48510</v>
      </c>
      <c r="H51" s="22">
        <f t="shared" si="5"/>
        <v>98290</v>
      </c>
      <c r="I51" s="18"/>
      <c r="J51" s="18"/>
    </row>
    <row r="52" spans="1:10" ht="20.25" customHeight="1" x14ac:dyDescent="0.2">
      <c r="A52" s="19">
        <f t="shared" si="6"/>
        <v>147</v>
      </c>
      <c r="B52" s="14">
        <f t="shared" si="10"/>
        <v>35770</v>
      </c>
      <c r="C52" s="14">
        <f t="shared" si="8"/>
        <v>34340</v>
      </c>
      <c r="D52" s="20">
        <f t="shared" si="2"/>
        <v>70110</v>
      </c>
      <c r="E52" s="21">
        <f t="shared" si="7"/>
        <v>197</v>
      </c>
      <c r="F52" s="14">
        <f t="shared" si="11"/>
        <v>50070</v>
      </c>
      <c r="G52" s="14">
        <f t="shared" si="12"/>
        <v>48800</v>
      </c>
      <c r="H52" s="22">
        <f t="shared" si="5"/>
        <v>98870</v>
      </c>
      <c r="I52" s="18"/>
      <c r="J52" s="18"/>
    </row>
    <row r="53" spans="1:10" ht="20.25" customHeight="1" x14ac:dyDescent="0.2">
      <c r="A53" s="19">
        <f t="shared" si="6"/>
        <v>148</v>
      </c>
      <c r="B53" s="14">
        <f t="shared" si="10"/>
        <v>36050</v>
      </c>
      <c r="C53" s="14">
        <f t="shared" si="8"/>
        <v>34630</v>
      </c>
      <c r="D53" s="20">
        <f t="shared" si="2"/>
        <v>70680</v>
      </c>
      <c r="E53" s="21">
        <f t="shared" si="7"/>
        <v>198</v>
      </c>
      <c r="F53" s="14">
        <f t="shared" si="11"/>
        <v>50350</v>
      </c>
      <c r="G53" s="14">
        <f t="shared" si="12"/>
        <v>49090</v>
      </c>
      <c r="H53" s="22">
        <f t="shared" si="5"/>
        <v>99440</v>
      </c>
      <c r="I53" s="18"/>
      <c r="J53" s="18"/>
    </row>
    <row r="54" spans="1:10" ht="20.25" customHeight="1" x14ac:dyDescent="0.2">
      <c r="A54" s="19">
        <f t="shared" si="6"/>
        <v>149</v>
      </c>
      <c r="B54" s="14">
        <f t="shared" si="10"/>
        <v>36340</v>
      </c>
      <c r="C54" s="14">
        <f t="shared" si="8"/>
        <v>34920</v>
      </c>
      <c r="D54" s="20">
        <f t="shared" si="2"/>
        <v>71260</v>
      </c>
      <c r="E54" s="21">
        <f t="shared" si="7"/>
        <v>199</v>
      </c>
      <c r="F54" s="14">
        <f t="shared" si="11"/>
        <v>50640</v>
      </c>
      <c r="G54" s="14">
        <f t="shared" si="12"/>
        <v>49380</v>
      </c>
      <c r="H54" s="22">
        <f t="shared" si="5"/>
        <v>100020</v>
      </c>
      <c r="I54" s="18"/>
      <c r="J54" s="18"/>
    </row>
    <row r="55" spans="1:10" ht="20.25" customHeight="1" thickBot="1" x14ac:dyDescent="0.25">
      <c r="A55" s="45">
        <f t="shared" si="6"/>
        <v>150</v>
      </c>
      <c r="B55" s="46">
        <f t="shared" si="10"/>
        <v>36630</v>
      </c>
      <c r="C55" s="46">
        <f t="shared" si="8"/>
        <v>35210</v>
      </c>
      <c r="D55" s="47">
        <f t="shared" si="2"/>
        <v>71840</v>
      </c>
      <c r="E55" s="48">
        <f t="shared" si="7"/>
        <v>200</v>
      </c>
      <c r="F55" s="46">
        <f t="shared" si="11"/>
        <v>50930</v>
      </c>
      <c r="G55" s="46">
        <f t="shared" si="12"/>
        <v>49670</v>
      </c>
      <c r="H55" s="49">
        <f t="shared" si="5"/>
        <v>100600</v>
      </c>
      <c r="I55" s="18"/>
      <c r="J55" s="18"/>
    </row>
    <row r="56" spans="1:10" s="73" customFormat="1" ht="20.25" customHeight="1" x14ac:dyDescent="0.2">
      <c r="A56" s="74"/>
    </row>
    <row r="57" spans="1:10" ht="20.25" customHeight="1" x14ac:dyDescent="0.2">
      <c r="E57" s="73"/>
    </row>
  </sheetData>
  <mergeCells count="6">
    <mergeCell ref="L26:N26"/>
    <mergeCell ref="A2:H2"/>
    <mergeCell ref="L7:O7"/>
    <mergeCell ref="Q7:R7"/>
    <mergeCell ref="L17:O17"/>
    <mergeCell ref="Q17:R17"/>
  </mergeCells>
  <phoneticPr fontId="2"/>
  <dataValidations count="3">
    <dataValidation imeMode="off" allowBlank="1" showInputMessage="1" showErrorMessage="1" sqref="L9:L14 N9:N14 P8:Q14 A6:H55 N19:N24 P18:Q24 L19:L24" xr:uid="{00000000-0002-0000-0100-000000000000}"/>
    <dataValidation imeMode="hiragana" allowBlank="1" showInputMessage="1" showErrorMessage="1" sqref="P25:Q58 N33:N58 E56:H58 M28:M29 L15:L18 L30:M58 I3:K58 L3:L8 N3:N8 P3:Q7 A1:H3 A5:H5 R3:R58 P15:Q17 A4:F4 A56:D57 N15:N18 L25 N25 I1:R2 O3:O58 M3:M25" xr:uid="{00000000-0002-0000-0100-000001000000}"/>
    <dataValidation type="list" imeMode="hiragana" allowBlank="1" showInputMessage="1" showErrorMessage="1" sqref="G4" xr:uid="{77E41DEB-93EE-438F-BF64-1AC4DBD180DF}">
      <formula1>$L$28:$L$33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7"/>
  <sheetViews>
    <sheetView zoomScale="70" zoomScaleNormal="70" workbookViewId="0">
      <selection activeCell="J5" sqref="J5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7" width="14.58203125" style="1" customWidth="1"/>
    <col min="8" max="8" width="16.33203125" style="1" bestFit="1" customWidth="1"/>
    <col min="9" max="10" width="13.58203125" style="1" customWidth="1"/>
    <col min="11" max="12" width="9" style="1"/>
    <col min="13" max="13" width="9.5" style="1" bestFit="1" customWidth="1"/>
    <col min="14" max="14" width="10.08203125" style="1" bestFit="1" customWidth="1"/>
    <col min="15" max="16" width="9" style="1"/>
    <col min="17" max="17" width="10.83203125" style="1" bestFit="1" customWidth="1"/>
    <col min="18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1" t="s">
        <v>15</v>
      </c>
      <c r="B2" s="92"/>
      <c r="C2" s="92"/>
      <c r="D2" s="92"/>
      <c r="E2" s="92"/>
      <c r="F2" s="92"/>
      <c r="G2" s="92"/>
      <c r="H2" s="92"/>
      <c r="I2" s="4"/>
      <c r="J2" s="4"/>
    </row>
    <row r="3" spans="1:18" ht="18" customHeight="1" x14ac:dyDescent="0.2">
      <c r="A3" s="81"/>
      <c r="B3" s="82"/>
      <c r="C3" s="82"/>
      <c r="D3" s="82"/>
      <c r="E3" s="82"/>
      <c r="F3" s="82"/>
      <c r="G3" s="83" t="s">
        <v>23</v>
      </c>
      <c r="H3" s="82"/>
      <c r="I3" s="82"/>
      <c r="J3" s="82"/>
    </row>
    <row r="4" spans="1:18" ht="18" customHeight="1" thickBot="1" x14ac:dyDescent="0.25">
      <c r="A4" s="5" t="s">
        <v>24</v>
      </c>
      <c r="F4" s="1" t="s">
        <v>16</v>
      </c>
      <c r="G4" s="84">
        <v>25</v>
      </c>
      <c r="H4" s="1" t="s">
        <v>17</v>
      </c>
      <c r="I4" s="6"/>
      <c r="J4" s="6"/>
    </row>
    <row r="5" spans="1:18" ht="44" thickBot="1" x14ac:dyDescent="0.25">
      <c r="A5" s="7" t="s">
        <v>0</v>
      </c>
      <c r="B5" s="8" t="s">
        <v>1</v>
      </c>
      <c r="C5" s="8" t="s">
        <v>14</v>
      </c>
      <c r="D5" s="9" t="s">
        <v>2</v>
      </c>
      <c r="E5" s="10" t="s">
        <v>0</v>
      </c>
      <c r="F5" s="8" t="s">
        <v>1</v>
      </c>
      <c r="G5" s="8" t="s">
        <v>14</v>
      </c>
      <c r="H5" s="11" t="s">
        <v>2</v>
      </c>
      <c r="I5" s="12"/>
      <c r="J5" s="12"/>
      <c r="L5" s="13" t="s">
        <v>3</v>
      </c>
      <c r="M5" s="13"/>
      <c r="N5" s="13"/>
      <c r="O5" s="13"/>
      <c r="P5" s="13"/>
    </row>
    <row r="6" spans="1:18" ht="20.25" customHeight="1" thickBot="1" x14ac:dyDescent="0.25">
      <c r="A6" s="19">
        <v>200</v>
      </c>
      <c r="B6" s="14">
        <f t="shared" ref="B6:B55" si="0">IF(A6&gt;$L$14,ROUNDDOWN(((A6-$L$14)*$Q$14+SUM($P$9*$Q$9,$P$10*$Q$10,$P$11*$Q$11,$P$12*$Q$12,$P$13*$Q$13,$Q$8))*1.1,-1),IF(A6&gt;$L$13,ROUNDDOWN(((A6-$L$13)*$Q$13+SUM($P$9*$Q$9,$P$10*$Q$10,$P$11*$Q$11,$P$12*$Q$12,$Q$8))*1.1,-1),IF(A6&gt;$L$12,ROUNDDOWN(((A6-$L$12)*$Q$12+SUM($P$9*$Q$9,$P$10*$Q$10,$P$11*$Q$11,$Q$8))*1.1,-1),IF(A6&gt;$L$11,ROUNDDOWN(((A6-$L$11)*$Q$11+SUM($P$9*$Q$9,$P$10*$Q$10,$Q$8))*1.1,-1),IF(A6&gt;$L$10,ROUNDDOWN(((A6-$L$10)*$Q$10+$P$9*$Q$9+$Q$8)*1.1,-1),ROUNDDOWN((A6*$Q$9+$Q$8)*1.1,-1))))))</f>
        <v>50930</v>
      </c>
      <c r="C6" s="15">
        <f t="shared" ref="C6:C24" si="1">IF(A6&gt;$L$24,ROUNDDOWN(((A6-$L$24)*$Q$24+SUM($P$23*$Q$23,$P$22*$Q$22,$P$21*$Q$21,$P$20*$Q$20,$P$19*$Q$19,$Q$18))*1.1,-1),IF(A6&gt;$L$23,ROUNDDOWN(((A6-$L$23)*$Q$23+SUM($P$22*$Q$22,$P$21*$Q$21,$P$20*$Q$20,$P$19*$Q$19,$Q$18))*1.1,-1),IF(A6&gt;$L$22,ROUNDDOWN(((A6-$L$22)*$Q$22+SUM($P$21*$Q$21,$P$20*$Q$20,$P$19*$Q$19,$Q$18))*1.1,-1),IF(A6&gt;$L$21,ROUNDDOWN(((A6-$L$21)*$Q$21+SUM($P$20*$Q$20,$P$19*$Q$19,$Q$18))*1.1,-1),IF(A6&gt;$L$20,ROUNDDOWN(((A6-$L$20)*$Q$20+SUM($P$19*$Q$19,$Q$18))*1.1,-1),ROUNDDOWN((A6*$Q$19+$Q$18)*1.1,-1))))))</f>
        <v>49670</v>
      </c>
      <c r="D6" s="20">
        <f t="shared" ref="D6:D55" si="2">SUM(B6:C6)</f>
        <v>100600</v>
      </c>
      <c r="E6" s="16">
        <f>A55+200</f>
        <v>10200</v>
      </c>
      <c r="F6" s="14">
        <f t="shared" ref="F6:F55" si="3">IF(E6&gt;$L$14,ROUNDDOWN(((E6-$L$14)*$Q$14+SUM($P$9*$Q$9,$P$10*$Q$10,$P$11*$Q$11,$P$12*$Q$12,$P$13*$Q$13,$Q$8))*1.1,-1),IF(E6&gt;$L$13,ROUNDDOWN(((E6-$L$13)*$Q$13+SUM($P$9*$Q$9,$P$10*$Q$10,$P$11*$Q$11,$P$12*$Q$12,$Q$8))*1.1,-1),IF(E6&gt;$L$12,ROUNDDOWN(((E6-$L$12)*$Q$12+SUM($P$9*$Q$9,$P$10*$Q$10,$P$11*$Q$11,$Q$8))*1.1,-1),IF(E6&gt;$L$11,ROUNDDOWN(((E6-$L$11)*$Q$11+SUM($P$9*$Q$9,$P$10*$Q$10,$Q$8))*1.1,-1),IF(E6&gt;$L$10,ROUNDDOWN(((E6-$L$10)*$Q$10+$P$9*$Q$9+$Q$8)*1.1,-1),ROUNDDOWN((E6*$Q$9+$Q$8)*1.1,-1))))))</f>
        <v>3130930</v>
      </c>
      <c r="G6" s="15">
        <f t="shared" ref="G6:G55" si="4">IF(E6&gt;$L$24,ROUNDDOWN(((E6-$L$24)*$Q$24+SUM($P$23*$Q$23,$P$22*$Q$22,$P$21*$Q$21,$P$20*$Q$20,$P$19*$Q$19,$Q$18))*1.1,-1),IF(E6&gt;$L$23,ROUNDDOWN(((E6-$L$23)*$Q$23+SUM($P$22*$Q$22,$P$21*$Q$21,$P$20*$Q$20,$P$19*$Q$19,$Q$18))*1.1,-1),IF(E6&gt;$L$22,ROUNDDOWN(((E6-$L$22)*$Q$22+SUM($P$21*$Q$21,$P$20*$Q$20,$P$19*$Q$19,$Q$18))*1.1,-1),IF(E6&gt;$L$21,ROUNDDOWN(((E6-$L$21)*$Q$21+SUM($P$20*$Q$20,$P$19*$Q$19,$Q$18))*1.1,-1),IF(E6&gt;$L$20,ROUNDDOWN(((E6-$L$20)*$Q$20+SUM($P$19*$Q$19,$Q$18))*1.1,-1),ROUNDDOWN(($P$19*$Q$19+$Q$18)*1.1,-1))))))</f>
        <v>2942670</v>
      </c>
      <c r="H6" s="17">
        <f t="shared" ref="H6:H55" si="5">SUM(F6:G6)</f>
        <v>6073600</v>
      </c>
      <c r="I6" s="18"/>
      <c r="J6" s="18"/>
      <c r="L6" s="1" t="s">
        <v>4</v>
      </c>
      <c r="R6" s="6" t="s">
        <v>5</v>
      </c>
    </row>
    <row r="7" spans="1:18" ht="20.25" customHeight="1" thickBot="1" x14ac:dyDescent="0.25">
      <c r="A7" s="19">
        <f>A6+200</f>
        <v>400</v>
      </c>
      <c r="B7" s="14">
        <f t="shared" si="0"/>
        <v>112530</v>
      </c>
      <c r="C7" s="15">
        <f t="shared" si="1"/>
        <v>107530</v>
      </c>
      <c r="D7" s="20">
        <f t="shared" si="2"/>
        <v>220060</v>
      </c>
      <c r="E7" s="21">
        <f>E6+200</f>
        <v>10400</v>
      </c>
      <c r="F7" s="14">
        <f t="shared" si="3"/>
        <v>3192530</v>
      </c>
      <c r="G7" s="14">
        <f t="shared" si="4"/>
        <v>3000530</v>
      </c>
      <c r="H7" s="22">
        <f t="shared" si="5"/>
        <v>6193060</v>
      </c>
      <c r="I7" s="18"/>
      <c r="J7" s="18"/>
      <c r="L7" s="95" t="s">
        <v>6</v>
      </c>
      <c r="M7" s="96"/>
      <c r="N7" s="96"/>
      <c r="O7" s="97"/>
      <c r="P7" s="23" t="s">
        <v>7</v>
      </c>
      <c r="Q7" s="93" t="s">
        <v>4</v>
      </c>
      <c r="R7" s="94"/>
    </row>
    <row r="8" spans="1:18" ht="20.25" customHeight="1" x14ac:dyDescent="0.2">
      <c r="A8" s="19">
        <f>A7+200</f>
        <v>600</v>
      </c>
      <c r="B8" s="14">
        <f t="shared" si="0"/>
        <v>174130</v>
      </c>
      <c r="C8" s="15">
        <f t="shared" si="1"/>
        <v>165390</v>
      </c>
      <c r="D8" s="20">
        <f t="shared" si="2"/>
        <v>339520</v>
      </c>
      <c r="E8" s="21">
        <f t="shared" ref="E8:E54" si="6">E7+200</f>
        <v>10600</v>
      </c>
      <c r="F8" s="14">
        <f t="shared" si="3"/>
        <v>3254130</v>
      </c>
      <c r="G8" s="14">
        <f t="shared" si="4"/>
        <v>3058390</v>
      </c>
      <c r="H8" s="22">
        <f t="shared" si="5"/>
        <v>6312520</v>
      </c>
      <c r="I8" s="18"/>
      <c r="J8" s="18"/>
      <c r="L8" s="24"/>
      <c r="M8" s="25" t="s">
        <v>8</v>
      </c>
      <c r="N8" s="26"/>
      <c r="O8" s="27"/>
      <c r="P8" s="28"/>
      <c r="Q8" s="29">
        <v>1300</v>
      </c>
      <c r="R8" s="30" t="s">
        <v>9</v>
      </c>
    </row>
    <row r="9" spans="1:18" ht="20.25" customHeight="1" x14ac:dyDescent="0.2">
      <c r="A9" s="19">
        <f t="shared" ref="A9:A54" si="7">A8+200</f>
        <v>800</v>
      </c>
      <c r="B9" s="14">
        <f t="shared" si="0"/>
        <v>235730</v>
      </c>
      <c r="C9" s="15">
        <f t="shared" si="1"/>
        <v>223250</v>
      </c>
      <c r="D9" s="20">
        <f t="shared" si="2"/>
        <v>458980</v>
      </c>
      <c r="E9" s="21">
        <f t="shared" si="6"/>
        <v>10800</v>
      </c>
      <c r="F9" s="14">
        <f t="shared" si="3"/>
        <v>3315730</v>
      </c>
      <c r="G9" s="14">
        <f t="shared" si="4"/>
        <v>3116250</v>
      </c>
      <c r="H9" s="22">
        <f t="shared" si="5"/>
        <v>6431980</v>
      </c>
      <c r="I9" s="18"/>
      <c r="J9" s="18"/>
      <c r="L9" s="31">
        <v>1</v>
      </c>
      <c r="M9" s="32" t="s">
        <v>10</v>
      </c>
      <c r="N9" s="26">
        <v>20</v>
      </c>
      <c r="O9" s="27" t="s">
        <v>11</v>
      </c>
      <c r="P9" s="28">
        <v>20</v>
      </c>
      <c r="Q9" s="29">
        <v>90</v>
      </c>
      <c r="R9" s="33" t="s">
        <v>9</v>
      </c>
    </row>
    <row r="10" spans="1:18" ht="20.25" customHeight="1" x14ac:dyDescent="0.2">
      <c r="A10" s="19">
        <f t="shared" si="7"/>
        <v>1000</v>
      </c>
      <c r="B10" s="14">
        <f t="shared" si="0"/>
        <v>297330</v>
      </c>
      <c r="C10" s="15">
        <f t="shared" si="1"/>
        <v>281110</v>
      </c>
      <c r="D10" s="20">
        <f t="shared" si="2"/>
        <v>578440</v>
      </c>
      <c r="E10" s="21">
        <f t="shared" si="6"/>
        <v>11000</v>
      </c>
      <c r="F10" s="14">
        <f t="shared" si="3"/>
        <v>3377330</v>
      </c>
      <c r="G10" s="14">
        <f t="shared" si="4"/>
        <v>3174110</v>
      </c>
      <c r="H10" s="22">
        <f t="shared" si="5"/>
        <v>6551440</v>
      </c>
      <c r="I10" s="18"/>
      <c r="J10" s="18"/>
      <c r="L10" s="34">
        <v>20</v>
      </c>
      <c r="M10" s="32" t="s">
        <v>10</v>
      </c>
      <c r="N10" s="35">
        <v>40</v>
      </c>
      <c r="O10" s="27" t="s">
        <v>11</v>
      </c>
      <c r="P10" s="36">
        <f>N10-L10</f>
        <v>20</v>
      </c>
      <c r="Q10" s="37">
        <v>180</v>
      </c>
      <c r="R10" s="33" t="s">
        <v>9</v>
      </c>
    </row>
    <row r="11" spans="1:18" ht="20.25" customHeight="1" x14ac:dyDescent="0.2">
      <c r="A11" s="19">
        <f t="shared" si="7"/>
        <v>1200</v>
      </c>
      <c r="B11" s="14">
        <f t="shared" si="0"/>
        <v>358930</v>
      </c>
      <c r="C11" s="15">
        <f t="shared" si="1"/>
        <v>338970</v>
      </c>
      <c r="D11" s="20">
        <f t="shared" si="2"/>
        <v>697900</v>
      </c>
      <c r="E11" s="21">
        <f t="shared" si="6"/>
        <v>11200</v>
      </c>
      <c r="F11" s="14">
        <f t="shared" si="3"/>
        <v>3438930</v>
      </c>
      <c r="G11" s="14">
        <f t="shared" si="4"/>
        <v>3231970</v>
      </c>
      <c r="H11" s="22">
        <f t="shared" si="5"/>
        <v>6670900</v>
      </c>
      <c r="I11" s="18"/>
      <c r="J11" s="18"/>
      <c r="L11" s="34">
        <v>40</v>
      </c>
      <c r="M11" s="32" t="s">
        <v>10</v>
      </c>
      <c r="N11" s="35">
        <v>60</v>
      </c>
      <c r="O11" s="27" t="s">
        <v>11</v>
      </c>
      <c r="P11" s="36">
        <f>N11-L11</f>
        <v>20</v>
      </c>
      <c r="Q11" s="37">
        <v>200</v>
      </c>
      <c r="R11" s="33" t="s">
        <v>9</v>
      </c>
    </row>
    <row r="12" spans="1:18" ht="20.25" customHeight="1" x14ac:dyDescent="0.2">
      <c r="A12" s="19">
        <f t="shared" si="7"/>
        <v>1400</v>
      </c>
      <c r="B12" s="14">
        <f t="shared" si="0"/>
        <v>420530</v>
      </c>
      <c r="C12" s="15">
        <f t="shared" si="1"/>
        <v>396830</v>
      </c>
      <c r="D12" s="20">
        <f t="shared" si="2"/>
        <v>817360</v>
      </c>
      <c r="E12" s="21">
        <f t="shared" si="6"/>
        <v>11400</v>
      </c>
      <c r="F12" s="14">
        <f t="shared" si="3"/>
        <v>3500530</v>
      </c>
      <c r="G12" s="14">
        <f t="shared" si="4"/>
        <v>3289830</v>
      </c>
      <c r="H12" s="22">
        <f t="shared" si="5"/>
        <v>6790360</v>
      </c>
      <c r="I12" s="18"/>
      <c r="J12" s="18"/>
      <c r="L12" s="34">
        <v>60</v>
      </c>
      <c r="M12" s="32" t="s">
        <v>10</v>
      </c>
      <c r="N12" s="35">
        <v>100</v>
      </c>
      <c r="O12" s="27" t="s">
        <v>11</v>
      </c>
      <c r="P12" s="36">
        <f>N12-L12</f>
        <v>40</v>
      </c>
      <c r="Q12" s="37">
        <v>240</v>
      </c>
      <c r="R12" s="33" t="s">
        <v>9</v>
      </c>
    </row>
    <row r="13" spans="1:18" ht="20.25" customHeight="1" x14ac:dyDescent="0.2">
      <c r="A13" s="19">
        <f t="shared" si="7"/>
        <v>1600</v>
      </c>
      <c r="B13" s="14">
        <f t="shared" si="0"/>
        <v>482130</v>
      </c>
      <c r="C13" s="15">
        <f t="shared" si="1"/>
        <v>454690</v>
      </c>
      <c r="D13" s="20">
        <f t="shared" si="2"/>
        <v>936820</v>
      </c>
      <c r="E13" s="21">
        <f t="shared" si="6"/>
        <v>11600</v>
      </c>
      <c r="F13" s="14">
        <f t="shared" si="3"/>
        <v>3562130</v>
      </c>
      <c r="G13" s="14">
        <f t="shared" si="4"/>
        <v>3347690</v>
      </c>
      <c r="H13" s="22">
        <f t="shared" si="5"/>
        <v>6909820</v>
      </c>
      <c r="I13" s="18"/>
      <c r="J13" s="18"/>
      <c r="L13" s="34">
        <v>100</v>
      </c>
      <c r="M13" s="32" t="s">
        <v>10</v>
      </c>
      <c r="N13" s="35">
        <v>200</v>
      </c>
      <c r="O13" s="27" t="s">
        <v>11</v>
      </c>
      <c r="P13" s="36">
        <f>N13-L13</f>
        <v>100</v>
      </c>
      <c r="Q13" s="37">
        <v>260</v>
      </c>
      <c r="R13" s="33" t="s">
        <v>9</v>
      </c>
    </row>
    <row r="14" spans="1:18" ht="20.25" customHeight="1" thickBot="1" x14ac:dyDescent="0.25">
      <c r="A14" s="19">
        <f t="shared" si="7"/>
        <v>1800</v>
      </c>
      <c r="B14" s="14">
        <f t="shared" si="0"/>
        <v>543730</v>
      </c>
      <c r="C14" s="15">
        <f t="shared" si="1"/>
        <v>512550</v>
      </c>
      <c r="D14" s="20">
        <f t="shared" si="2"/>
        <v>1056280</v>
      </c>
      <c r="E14" s="21">
        <f t="shared" si="6"/>
        <v>11800</v>
      </c>
      <c r="F14" s="14">
        <f t="shared" si="3"/>
        <v>3623730</v>
      </c>
      <c r="G14" s="14">
        <f t="shared" si="4"/>
        <v>3405550</v>
      </c>
      <c r="H14" s="22">
        <f t="shared" si="5"/>
        <v>7029280</v>
      </c>
      <c r="I14" s="18"/>
      <c r="J14" s="18"/>
      <c r="L14" s="38">
        <v>200</v>
      </c>
      <c r="M14" s="39" t="s">
        <v>12</v>
      </c>
      <c r="N14" s="40"/>
      <c r="O14" s="41"/>
      <c r="P14" s="42"/>
      <c r="Q14" s="43">
        <v>280</v>
      </c>
      <c r="R14" s="44" t="s">
        <v>9</v>
      </c>
    </row>
    <row r="15" spans="1:18" ht="20.25" customHeight="1" x14ac:dyDescent="0.2">
      <c r="A15" s="19">
        <f t="shared" si="7"/>
        <v>2000</v>
      </c>
      <c r="B15" s="14">
        <f t="shared" si="0"/>
        <v>605330</v>
      </c>
      <c r="C15" s="15">
        <f t="shared" si="1"/>
        <v>570410</v>
      </c>
      <c r="D15" s="20">
        <f t="shared" si="2"/>
        <v>1175740</v>
      </c>
      <c r="E15" s="21">
        <f t="shared" si="6"/>
        <v>12000</v>
      </c>
      <c r="F15" s="14">
        <f t="shared" si="3"/>
        <v>3685330</v>
      </c>
      <c r="G15" s="14">
        <f t="shared" si="4"/>
        <v>3463410</v>
      </c>
      <c r="H15" s="22">
        <f t="shared" si="5"/>
        <v>7148740</v>
      </c>
      <c r="I15" s="18"/>
      <c r="J15" s="18"/>
    </row>
    <row r="16" spans="1:18" ht="20.25" customHeight="1" thickBot="1" x14ac:dyDescent="0.25">
      <c r="A16" s="19">
        <f t="shared" si="7"/>
        <v>2200</v>
      </c>
      <c r="B16" s="14">
        <f t="shared" si="0"/>
        <v>666930</v>
      </c>
      <c r="C16" s="15">
        <f t="shared" si="1"/>
        <v>628270</v>
      </c>
      <c r="D16" s="20">
        <f t="shared" si="2"/>
        <v>1295200</v>
      </c>
      <c r="E16" s="21">
        <f t="shared" si="6"/>
        <v>12200</v>
      </c>
      <c r="F16" s="14">
        <f t="shared" si="3"/>
        <v>3746930</v>
      </c>
      <c r="G16" s="14">
        <f t="shared" si="4"/>
        <v>3521270</v>
      </c>
      <c r="H16" s="22">
        <f t="shared" si="5"/>
        <v>7268200</v>
      </c>
      <c r="I16" s="18"/>
      <c r="J16" s="18"/>
      <c r="L16" s="1" t="s">
        <v>22</v>
      </c>
      <c r="R16" s="6" t="s">
        <v>5</v>
      </c>
    </row>
    <row r="17" spans="1:18" ht="20.25" customHeight="1" thickBot="1" x14ac:dyDescent="0.25">
      <c r="A17" s="19">
        <f t="shared" si="7"/>
        <v>2400</v>
      </c>
      <c r="B17" s="14">
        <f t="shared" si="0"/>
        <v>728530</v>
      </c>
      <c r="C17" s="15">
        <f t="shared" si="1"/>
        <v>686130</v>
      </c>
      <c r="D17" s="20">
        <f t="shared" si="2"/>
        <v>1414660</v>
      </c>
      <c r="E17" s="21">
        <f t="shared" si="6"/>
        <v>12400</v>
      </c>
      <c r="F17" s="14">
        <f t="shared" si="3"/>
        <v>3808530</v>
      </c>
      <c r="G17" s="14">
        <f t="shared" si="4"/>
        <v>3579130</v>
      </c>
      <c r="H17" s="22">
        <f t="shared" si="5"/>
        <v>7387660</v>
      </c>
      <c r="I17" s="18"/>
      <c r="J17" s="18"/>
      <c r="L17" s="86" t="s">
        <v>6</v>
      </c>
      <c r="M17" s="87"/>
      <c r="N17" s="87"/>
      <c r="O17" s="88"/>
      <c r="P17" s="50" t="s">
        <v>7</v>
      </c>
      <c r="Q17" s="89" t="s">
        <v>13</v>
      </c>
      <c r="R17" s="90"/>
    </row>
    <row r="18" spans="1:18" ht="20.25" customHeight="1" x14ac:dyDescent="0.2">
      <c r="A18" s="19">
        <f t="shared" si="7"/>
        <v>2600</v>
      </c>
      <c r="B18" s="14">
        <f t="shared" si="0"/>
        <v>790130</v>
      </c>
      <c r="C18" s="15">
        <f t="shared" si="1"/>
        <v>743990</v>
      </c>
      <c r="D18" s="20">
        <f t="shared" si="2"/>
        <v>1534120</v>
      </c>
      <c r="E18" s="21">
        <f t="shared" si="6"/>
        <v>12600</v>
      </c>
      <c r="F18" s="14">
        <f t="shared" si="3"/>
        <v>3870130</v>
      </c>
      <c r="G18" s="14">
        <f t="shared" si="4"/>
        <v>3636990</v>
      </c>
      <c r="H18" s="22">
        <f t="shared" si="5"/>
        <v>7507120</v>
      </c>
      <c r="I18" s="18"/>
      <c r="J18" s="18"/>
      <c r="L18" s="51"/>
      <c r="M18" s="52"/>
      <c r="N18" s="53"/>
      <c r="O18" s="54"/>
      <c r="P18" s="55"/>
      <c r="Q18" s="72">
        <f>VLOOKUP(G4,L28:N33,3,FALSE)</f>
        <v>2160</v>
      </c>
      <c r="R18" s="56" t="s">
        <v>9</v>
      </c>
    </row>
    <row r="19" spans="1:18" ht="20.25" customHeight="1" x14ac:dyDescent="0.2">
      <c r="A19" s="19">
        <f t="shared" si="7"/>
        <v>2800</v>
      </c>
      <c r="B19" s="14">
        <f t="shared" si="0"/>
        <v>851730</v>
      </c>
      <c r="C19" s="15">
        <f t="shared" si="1"/>
        <v>801850</v>
      </c>
      <c r="D19" s="20">
        <f t="shared" si="2"/>
        <v>1653580</v>
      </c>
      <c r="E19" s="21">
        <f t="shared" si="6"/>
        <v>12800</v>
      </c>
      <c r="F19" s="14">
        <f t="shared" si="3"/>
        <v>3931730</v>
      </c>
      <c r="G19" s="14">
        <f t="shared" si="4"/>
        <v>3694850</v>
      </c>
      <c r="H19" s="22">
        <f t="shared" si="5"/>
        <v>7626580</v>
      </c>
      <c r="I19" s="18"/>
      <c r="J19" s="18"/>
      <c r="L19" s="57">
        <v>1</v>
      </c>
      <c r="M19" s="58" t="s">
        <v>10</v>
      </c>
      <c r="N19" s="59">
        <v>20</v>
      </c>
      <c r="O19" s="60" t="s">
        <v>11</v>
      </c>
      <c r="P19" s="61">
        <f>N19-L19+1</f>
        <v>20</v>
      </c>
      <c r="Q19" s="62">
        <v>76</v>
      </c>
      <c r="R19" s="63" t="s">
        <v>9</v>
      </c>
    </row>
    <row r="20" spans="1:18" ht="20.25" customHeight="1" x14ac:dyDescent="0.2">
      <c r="A20" s="19">
        <f t="shared" si="7"/>
        <v>3000</v>
      </c>
      <c r="B20" s="14">
        <f t="shared" si="0"/>
        <v>913330</v>
      </c>
      <c r="C20" s="15">
        <f t="shared" si="1"/>
        <v>859710</v>
      </c>
      <c r="D20" s="20">
        <f t="shared" si="2"/>
        <v>1773040</v>
      </c>
      <c r="E20" s="21">
        <f t="shared" si="6"/>
        <v>13000</v>
      </c>
      <c r="F20" s="14">
        <f t="shared" si="3"/>
        <v>3993330</v>
      </c>
      <c r="G20" s="14">
        <f t="shared" si="4"/>
        <v>3752710</v>
      </c>
      <c r="H20" s="22">
        <f t="shared" si="5"/>
        <v>7746040</v>
      </c>
      <c r="I20" s="18"/>
      <c r="J20" s="18"/>
      <c r="L20" s="57">
        <v>20</v>
      </c>
      <c r="M20" s="58" t="s">
        <v>10</v>
      </c>
      <c r="N20" s="64">
        <v>40</v>
      </c>
      <c r="O20" s="60" t="s">
        <v>11</v>
      </c>
      <c r="P20" s="61">
        <f>N20-L20</f>
        <v>20</v>
      </c>
      <c r="Q20" s="62">
        <v>128</v>
      </c>
      <c r="R20" s="63" t="s">
        <v>9</v>
      </c>
    </row>
    <row r="21" spans="1:18" ht="20.25" customHeight="1" x14ac:dyDescent="0.2">
      <c r="A21" s="19">
        <f t="shared" si="7"/>
        <v>3200</v>
      </c>
      <c r="B21" s="14">
        <f t="shared" si="0"/>
        <v>974930</v>
      </c>
      <c r="C21" s="15">
        <f t="shared" si="1"/>
        <v>917570</v>
      </c>
      <c r="D21" s="20">
        <f t="shared" si="2"/>
        <v>1892500</v>
      </c>
      <c r="E21" s="21">
        <f t="shared" si="6"/>
        <v>13200</v>
      </c>
      <c r="F21" s="14">
        <f t="shared" si="3"/>
        <v>4054930</v>
      </c>
      <c r="G21" s="14">
        <f t="shared" si="4"/>
        <v>3810570</v>
      </c>
      <c r="H21" s="22">
        <f t="shared" si="5"/>
        <v>7865500</v>
      </c>
      <c r="I21" s="18"/>
      <c r="J21" s="18"/>
      <c r="L21" s="57">
        <v>40</v>
      </c>
      <c r="M21" s="58" t="s">
        <v>10</v>
      </c>
      <c r="N21" s="64">
        <v>60</v>
      </c>
      <c r="O21" s="60" t="s">
        <v>11</v>
      </c>
      <c r="P21" s="61">
        <f>N21-L21</f>
        <v>20</v>
      </c>
      <c r="Q21" s="62">
        <v>166</v>
      </c>
      <c r="R21" s="63" t="s">
        <v>9</v>
      </c>
    </row>
    <row r="22" spans="1:18" ht="20.25" customHeight="1" x14ac:dyDescent="0.2">
      <c r="A22" s="19">
        <f t="shared" si="7"/>
        <v>3400</v>
      </c>
      <c r="B22" s="14">
        <f t="shared" si="0"/>
        <v>1036530</v>
      </c>
      <c r="C22" s="15">
        <f t="shared" si="1"/>
        <v>975430</v>
      </c>
      <c r="D22" s="20">
        <f t="shared" si="2"/>
        <v>2011960</v>
      </c>
      <c r="E22" s="21">
        <f t="shared" si="6"/>
        <v>13400</v>
      </c>
      <c r="F22" s="14">
        <f t="shared" si="3"/>
        <v>4116530</v>
      </c>
      <c r="G22" s="14">
        <f t="shared" si="4"/>
        <v>3868430</v>
      </c>
      <c r="H22" s="22">
        <f t="shared" si="5"/>
        <v>7984960</v>
      </c>
      <c r="I22" s="18"/>
      <c r="J22" s="18"/>
      <c r="L22" s="57">
        <v>60</v>
      </c>
      <c r="M22" s="58" t="s">
        <v>10</v>
      </c>
      <c r="N22" s="64">
        <v>80</v>
      </c>
      <c r="O22" s="60" t="s">
        <v>11</v>
      </c>
      <c r="P22" s="61">
        <f>N22-L22</f>
        <v>20</v>
      </c>
      <c r="Q22" s="62">
        <v>224</v>
      </c>
      <c r="R22" s="63" t="s">
        <v>9</v>
      </c>
    </row>
    <row r="23" spans="1:18" ht="20.25" customHeight="1" x14ac:dyDescent="0.2">
      <c r="A23" s="19">
        <f t="shared" si="7"/>
        <v>3600</v>
      </c>
      <c r="B23" s="14">
        <f t="shared" si="0"/>
        <v>1098130</v>
      </c>
      <c r="C23" s="15">
        <f t="shared" si="1"/>
        <v>1033290</v>
      </c>
      <c r="D23" s="20">
        <f t="shared" si="2"/>
        <v>2131420</v>
      </c>
      <c r="E23" s="21">
        <f t="shared" si="6"/>
        <v>13600</v>
      </c>
      <c r="F23" s="14">
        <f t="shared" si="3"/>
        <v>4178130</v>
      </c>
      <c r="G23" s="14">
        <f t="shared" si="4"/>
        <v>3926290</v>
      </c>
      <c r="H23" s="22">
        <f t="shared" si="5"/>
        <v>8104420</v>
      </c>
      <c r="I23" s="18"/>
      <c r="J23" s="18"/>
      <c r="L23" s="57">
        <v>80</v>
      </c>
      <c r="M23" s="58" t="s">
        <v>10</v>
      </c>
      <c r="N23" s="64">
        <v>100</v>
      </c>
      <c r="O23" s="60" t="s">
        <v>11</v>
      </c>
      <c r="P23" s="61">
        <f>N23-L23</f>
        <v>20</v>
      </c>
      <c r="Q23" s="62">
        <v>241</v>
      </c>
      <c r="R23" s="63" t="s">
        <v>9</v>
      </c>
    </row>
    <row r="24" spans="1:18" ht="20.25" customHeight="1" thickBot="1" x14ac:dyDescent="0.25">
      <c r="A24" s="19">
        <f t="shared" si="7"/>
        <v>3800</v>
      </c>
      <c r="B24" s="14">
        <f t="shared" si="0"/>
        <v>1159730</v>
      </c>
      <c r="C24" s="15">
        <f t="shared" si="1"/>
        <v>1091150</v>
      </c>
      <c r="D24" s="20">
        <f t="shared" si="2"/>
        <v>2250880</v>
      </c>
      <c r="E24" s="21">
        <f t="shared" si="6"/>
        <v>13800</v>
      </c>
      <c r="F24" s="14">
        <f t="shared" si="3"/>
        <v>4239730</v>
      </c>
      <c r="G24" s="14">
        <f t="shared" si="4"/>
        <v>3984150</v>
      </c>
      <c r="H24" s="22">
        <f t="shared" si="5"/>
        <v>8223880</v>
      </c>
      <c r="I24" s="18"/>
      <c r="J24" s="18"/>
      <c r="L24" s="65">
        <v>100</v>
      </c>
      <c r="M24" s="66" t="s">
        <v>12</v>
      </c>
      <c r="N24" s="67"/>
      <c r="O24" s="68"/>
      <c r="P24" s="69"/>
      <c r="Q24" s="70">
        <v>263</v>
      </c>
      <c r="R24" s="71" t="s">
        <v>9</v>
      </c>
    </row>
    <row r="25" spans="1:18" ht="20.25" customHeight="1" x14ac:dyDescent="0.2">
      <c r="A25" s="19">
        <f t="shared" si="7"/>
        <v>4000</v>
      </c>
      <c r="B25" s="14">
        <f t="shared" si="0"/>
        <v>1221330</v>
      </c>
      <c r="C25" s="14">
        <f t="shared" ref="C25:C55" si="8">IF(A25&gt;$L$24,ROUNDDOWN(((A25-$L$24)*$Q$24+SUM($P$23*$Q$23,$P$22*$Q$22,$P$21*$Q$21,$P$20*$Q$20,$P$19*$Q$19,$Q$18))*1.1,-1),IF(A25&gt;$L$23,ROUNDDOWN(((A25-$L$23)*$Q$23+SUM($P$22*$Q$22,$P$21*$Q$21,$P$20*$Q$20,$P$19*$Q$19,$Q$18))*1.1,-1),IF(A25&gt;$L$22,ROUNDDOWN(((A25-$L$22)*$Q$22+SUM($P$21*$Q$21,$P$20*$Q$20,$P$19*$Q$19,$Q$18))*1.1,-1),IF(A25&gt;$L$21,ROUNDDOWN(((A25-$L$21)*$Q$21+SUM($P$20*$Q$20,$P$19*$Q$19,$Q$18))*1.1,-1),IF(A25&gt;$L$20,ROUNDDOWN(((A25-$L$20)*$Q$20+SUM($P$19*$Q$19,$Q$18))*1.1,-1),ROUNDDOWN(($P$19*$Q$19+$Q$18)*1.1,-1))))))</f>
        <v>1149010</v>
      </c>
      <c r="D25" s="20">
        <f t="shared" si="2"/>
        <v>2370340</v>
      </c>
      <c r="E25" s="21">
        <f t="shared" si="6"/>
        <v>14000</v>
      </c>
      <c r="F25" s="14">
        <f t="shared" si="3"/>
        <v>4301330</v>
      </c>
      <c r="G25" s="14">
        <f t="shared" si="4"/>
        <v>4042010</v>
      </c>
      <c r="H25" s="22">
        <f t="shared" si="5"/>
        <v>8343340</v>
      </c>
      <c r="I25" s="18"/>
      <c r="J25" s="18"/>
    </row>
    <row r="26" spans="1:18" ht="20.25" customHeight="1" x14ac:dyDescent="0.2">
      <c r="A26" s="19">
        <f t="shared" si="7"/>
        <v>4200</v>
      </c>
      <c r="B26" s="14">
        <f t="shared" si="0"/>
        <v>1282930</v>
      </c>
      <c r="C26" s="14">
        <f t="shared" si="8"/>
        <v>1206870</v>
      </c>
      <c r="D26" s="20">
        <f t="shared" si="2"/>
        <v>2489800</v>
      </c>
      <c r="E26" s="21">
        <f t="shared" si="6"/>
        <v>14200</v>
      </c>
      <c r="F26" s="14">
        <f t="shared" si="3"/>
        <v>4362930</v>
      </c>
      <c r="G26" s="14">
        <f t="shared" si="4"/>
        <v>4099870</v>
      </c>
      <c r="H26" s="22">
        <f t="shared" si="5"/>
        <v>8462800</v>
      </c>
      <c r="I26" s="18"/>
      <c r="J26" s="18"/>
      <c r="L26" s="85" t="s">
        <v>19</v>
      </c>
      <c r="M26" s="85"/>
      <c r="N26" s="85"/>
    </row>
    <row r="27" spans="1:18" ht="20.25" customHeight="1" x14ac:dyDescent="0.2">
      <c r="A27" s="19">
        <f t="shared" si="7"/>
        <v>4400</v>
      </c>
      <c r="B27" s="14">
        <f t="shared" si="0"/>
        <v>1344530</v>
      </c>
      <c r="C27" s="14">
        <f t="shared" si="8"/>
        <v>1264730</v>
      </c>
      <c r="D27" s="20">
        <f t="shared" si="2"/>
        <v>2609260</v>
      </c>
      <c r="E27" s="21">
        <f t="shared" si="6"/>
        <v>14400</v>
      </c>
      <c r="F27" s="14">
        <f t="shared" si="3"/>
        <v>4424530</v>
      </c>
      <c r="G27" s="14">
        <f t="shared" si="4"/>
        <v>4157730</v>
      </c>
      <c r="H27" s="22">
        <f t="shared" si="5"/>
        <v>8582260</v>
      </c>
      <c r="I27" s="18"/>
      <c r="J27" s="18"/>
      <c r="L27" s="80" t="s">
        <v>21</v>
      </c>
      <c r="M27" s="78" t="s">
        <v>18</v>
      </c>
      <c r="N27" s="78" t="s">
        <v>20</v>
      </c>
    </row>
    <row r="28" spans="1:18" ht="20.25" customHeight="1" x14ac:dyDescent="0.2">
      <c r="A28" s="19">
        <f t="shared" si="7"/>
        <v>4600</v>
      </c>
      <c r="B28" s="14">
        <f t="shared" si="0"/>
        <v>1406130</v>
      </c>
      <c r="C28" s="14">
        <f t="shared" si="8"/>
        <v>1322590</v>
      </c>
      <c r="D28" s="20">
        <f t="shared" si="2"/>
        <v>2728720</v>
      </c>
      <c r="E28" s="21">
        <f t="shared" si="6"/>
        <v>14600</v>
      </c>
      <c r="F28" s="14">
        <f t="shared" si="3"/>
        <v>4486130</v>
      </c>
      <c r="G28" s="14">
        <f t="shared" si="4"/>
        <v>4215590</v>
      </c>
      <c r="H28" s="22">
        <f t="shared" si="5"/>
        <v>8701720</v>
      </c>
      <c r="I28" s="18"/>
      <c r="J28" s="18"/>
      <c r="L28" s="77">
        <v>25</v>
      </c>
      <c r="M28" s="79">
        <v>1080</v>
      </c>
      <c r="N28" s="76">
        <f>+M28*2</f>
        <v>2160</v>
      </c>
    </row>
    <row r="29" spans="1:18" ht="20.25" customHeight="1" x14ac:dyDescent="0.2">
      <c r="A29" s="19">
        <f t="shared" si="7"/>
        <v>4800</v>
      </c>
      <c r="B29" s="14">
        <f t="shared" si="0"/>
        <v>1467730</v>
      </c>
      <c r="C29" s="14">
        <f t="shared" si="8"/>
        <v>1380450</v>
      </c>
      <c r="D29" s="20">
        <f t="shared" si="2"/>
        <v>2848180</v>
      </c>
      <c r="E29" s="21">
        <f t="shared" si="6"/>
        <v>14800</v>
      </c>
      <c r="F29" s="14">
        <f t="shared" si="3"/>
        <v>4547730</v>
      </c>
      <c r="G29" s="14">
        <f t="shared" si="4"/>
        <v>4273450</v>
      </c>
      <c r="H29" s="22">
        <f t="shared" si="5"/>
        <v>8821180</v>
      </c>
      <c r="I29" s="18"/>
      <c r="J29" s="18"/>
      <c r="L29" s="77">
        <v>30</v>
      </c>
      <c r="M29" s="79">
        <v>1430</v>
      </c>
      <c r="N29" s="76">
        <f t="shared" ref="N29:N33" si="9">+M29*2</f>
        <v>2860</v>
      </c>
    </row>
    <row r="30" spans="1:18" ht="20.25" customHeight="1" x14ac:dyDescent="0.2">
      <c r="A30" s="19">
        <f t="shared" si="7"/>
        <v>5000</v>
      </c>
      <c r="B30" s="14">
        <f t="shared" si="0"/>
        <v>1529330</v>
      </c>
      <c r="C30" s="14">
        <f t="shared" si="8"/>
        <v>1438310</v>
      </c>
      <c r="D30" s="20">
        <f t="shared" si="2"/>
        <v>2967640</v>
      </c>
      <c r="E30" s="21">
        <f t="shared" si="6"/>
        <v>15000</v>
      </c>
      <c r="F30" s="14">
        <f t="shared" si="3"/>
        <v>4609330</v>
      </c>
      <c r="G30" s="14">
        <f t="shared" si="4"/>
        <v>4331310</v>
      </c>
      <c r="H30" s="22">
        <f t="shared" si="5"/>
        <v>8940640</v>
      </c>
      <c r="I30" s="18"/>
      <c r="J30" s="18"/>
      <c r="L30" s="75">
        <v>40</v>
      </c>
      <c r="M30" s="76">
        <v>1980</v>
      </c>
      <c r="N30" s="76">
        <f t="shared" si="9"/>
        <v>3960</v>
      </c>
    </row>
    <row r="31" spans="1:18" ht="20.25" customHeight="1" x14ac:dyDescent="0.2">
      <c r="A31" s="19">
        <f t="shared" si="7"/>
        <v>5200</v>
      </c>
      <c r="B31" s="14">
        <f t="shared" si="0"/>
        <v>1590930</v>
      </c>
      <c r="C31" s="14">
        <f t="shared" si="8"/>
        <v>1496170</v>
      </c>
      <c r="D31" s="20">
        <f t="shared" si="2"/>
        <v>3087100</v>
      </c>
      <c r="E31" s="21">
        <f t="shared" si="6"/>
        <v>15200</v>
      </c>
      <c r="F31" s="14">
        <f t="shared" si="3"/>
        <v>4670930</v>
      </c>
      <c r="G31" s="14">
        <f t="shared" si="4"/>
        <v>4389170</v>
      </c>
      <c r="H31" s="22">
        <f t="shared" si="5"/>
        <v>9060100</v>
      </c>
      <c r="I31" s="18"/>
      <c r="J31" s="18"/>
      <c r="L31" s="75">
        <v>50</v>
      </c>
      <c r="M31" s="76">
        <v>3780</v>
      </c>
      <c r="N31" s="76">
        <f t="shared" si="9"/>
        <v>7560</v>
      </c>
    </row>
    <row r="32" spans="1:18" ht="20.25" customHeight="1" x14ac:dyDescent="0.2">
      <c r="A32" s="19">
        <f t="shared" si="7"/>
        <v>5400</v>
      </c>
      <c r="B32" s="14">
        <f t="shared" si="0"/>
        <v>1652530</v>
      </c>
      <c r="C32" s="14">
        <f t="shared" si="8"/>
        <v>1554030</v>
      </c>
      <c r="D32" s="20">
        <f t="shared" si="2"/>
        <v>3206560</v>
      </c>
      <c r="E32" s="21">
        <f t="shared" si="6"/>
        <v>15400</v>
      </c>
      <c r="F32" s="14">
        <f t="shared" si="3"/>
        <v>4732530</v>
      </c>
      <c r="G32" s="14">
        <f t="shared" si="4"/>
        <v>4447030</v>
      </c>
      <c r="H32" s="22">
        <f t="shared" si="5"/>
        <v>9179560</v>
      </c>
      <c r="I32" s="18"/>
      <c r="J32" s="18"/>
      <c r="L32" s="75">
        <v>75</v>
      </c>
      <c r="M32" s="76">
        <v>5570</v>
      </c>
      <c r="N32" s="76">
        <f t="shared" si="9"/>
        <v>11140</v>
      </c>
    </row>
    <row r="33" spans="1:14" ht="20.25" customHeight="1" x14ac:dyDescent="0.2">
      <c r="A33" s="19">
        <f t="shared" si="7"/>
        <v>5600</v>
      </c>
      <c r="B33" s="14">
        <f t="shared" si="0"/>
        <v>1714130</v>
      </c>
      <c r="C33" s="14">
        <f t="shared" si="8"/>
        <v>1611890</v>
      </c>
      <c r="D33" s="20">
        <f t="shared" si="2"/>
        <v>3326020</v>
      </c>
      <c r="E33" s="21">
        <f t="shared" si="6"/>
        <v>15600</v>
      </c>
      <c r="F33" s="14">
        <f t="shared" si="3"/>
        <v>4794130</v>
      </c>
      <c r="G33" s="14">
        <f t="shared" si="4"/>
        <v>4504890</v>
      </c>
      <c r="H33" s="22">
        <f t="shared" si="5"/>
        <v>9299020</v>
      </c>
      <c r="I33" s="18"/>
      <c r="J33" s="18"/>
      <c r="L33" s="75">
        <v>150</v>
      </c>
      <c r="M33" s="76">
        <v>7090</v>
      </c>
      <c r="N33" s="76">
        <f t="shared" si="9"/>
        <v>14180</v>
      </c>
    </row>
    <row r="34" spans="1:14" ht="20.25" customHeight="1" x14ac:dyDescent="0.2">
      <c r="A34" s="19">
        <f t="shared" si="7"/>
        <v>5800</v>
      </c>
      <c r="B34" s="14">
        <f t="shared" si="0"/>
        <v>1775730</v>
      </c>
      <c r="C34" s="14">
        <f t="shared" si="8"/>
        <v>1669750</v>
      </c>
      <c r="D34" s="20">
        <f t="shared" si="2"/>
        <v>3445480</v>
      </c>
      <c r="E34" s="21">
        <f t="shared" si="6"/>
        <v>15800</v>
      </c>
      <c r="F34" s="14">
        <f t="shared" si="3"/>
        <v>4855730</v>
      </c>
      <c r="G34" s="14">
        <f t="shared" si="4"/>
        <v>4562750</v>
      </c>
      <c r="H34" s="22">
        <f t="shared" si="5"/>
        <v>9418480</v>
      </c>
      <c r="I34" s="18"/>
      <c r="J34" s="18"/>
    </row>
    <row r="35" spans="1:14" ht="20.25" customHeight="1" x14ac:dyDescent="0.2">
      <c r="A35" s="19">
        <f t="shared" si="7"/>
        <v>6000</v>
      </c>
      <c r="B35" s="14">
        <f t="shared" si="0"/>
        <v>1837330</v>
      </c>
      <c r="C35" s="14">
        <f t="shared" si="8"/>
        <v>1727610</v>
      </c>
      <c r="D35" s="20">
        <f t="shared" si="2"/>
        <v>3564940</v>
      </c>
      <c r="E35" s="21">
        <f t="shared" si="6"/>
        <v>16000</v>
      </c>
      <c r="F35" s="14">
        <f t="shared" si="3"/>
        <v>4917330</v>
      </c>
      <c r="G35" s="14">
        <f t="shared" si="4"/>
        <v>4620610</v>
      </c>
      <c r="H35" s="22">
        <f t="shared" si="5"/>
        <v>9537940</v>
      </c>
      <c r="I35" s="18"/>
      <c r="J35" s="18"/>
    </row>
    <row r="36" spans="1:14" ht="20.25" customHeight="1" x14ac:dyDescent="0.2">
      <c r="A36" s="19">
        <f t="shared" si="7"/>
        <v>6200</v>
      </c>
      <c r="B36" s="14">
        <f t="shared" si="0"/>
        <v>1898930</v>
      </c>
      <c r="C36" s="14">
        <f t="shared" si="8"/>
        <v>1785470</v>
      </c>
      <c r="D36" s="20">
        <f t="shared" si="2"/>
        <v>3684400</v>
      </c>
      <c r="E36" s="21">
        <f t="shared" si="6"/>
        <v>16200</v>
      </c>
      <c r="F36" s="14">
        <f t="shared" si="3"/>
        <v>4978930</v>
      </c>
      <c r="G36" s="14">
        <f t="shared" si="4"/>
        <v>4678470</v>
      </c>
      <c r="H36" s="22">
        <f t="shared" si="5"/>
        <v>9657400</v>
      </c>
      <c r="I36" s="18"/>
      <c r="J36" s="18"/>
    </row>
    <row r="37" spans="1:14" ht="20.25" customHeight="1" x14ac:dyDescent="0.2">
      <c r="A37" s="19">
        <f t="shared" si="7"/>
        <v>6400</v>
      </c>
      <c r="B37" s="14">
        <f t="shared" si="0"/>
        <v>1960530</v>
      </c>
      <c r="C37" s="14">
        <f t="shared" si="8"/>
        <v>1843330</v>
      </c>
      <c r="D37" s="20">
        <f t="shared" si="2"/>
        <v>3803860</v>
      </c>
      <c r="E37" s="21">
        <f t="shared" si="6"/>
        <v>16400</v>
      </c>
      <c r="F37" s="14">
        <f t="shared" si="3"/>
        <v>5040530</v>
      </c>
      <c r="G37" s="14">
        <f t="shared" si="4"/>
        <v>4736330</v>
      </c>
      <c r="H37" s="22">
        <f t="shared" si="5"/>
        <v>9776860</v>
      </c>
      <c r="I37" s="18"/>
      <c r="J37" s="18"/>
    </row>
    <row r="38" spans="1:14" ht="20.25" customHeight="1" x14ac:dyDescent="0.2">
      <c r="A38" s="19">
        <f t="shared" si="7"/>
        <v>6600</v>
      </c>
      <c r="B38" s="14">
        <f t="shared" si="0"/>
        <v>2022130</v>
      </c>
      <c r="C38" s="14">
        <f t="shared" si="8"/>
        <v>1901190</v>
      </c>
      <c r="D38" s="20">
        <f t="shared" si="2"/>
        <v>3923320</v>
      </c>
      <c r="E38" s="21">
        <f t="shared" si="6"/>
        <v>16600</v>
      </c>
      <c r="F38" s="14">
        <f t="shared" si="3"/>
        <v>5102130</v>
      </c>
      <c r="G38" s="14">
        <f t="shared" si="4"/>
        <v>4794190</v>
      </c>
      <c r="H38" s="22">
        <f t="shared" si="5"/>
        <v>9896320</v>
      </c>
      <c r="I38" s="18"/>
      <c r="J38" s="18"/>
    </row>
    <row r="39" spans="1:14" ht="20.25" customHeight="1" x14ac:dyDescent="0.2">
      <c r="A39" s="19">
        <f t="shared" si="7"/>
        <v>6800</v>
      </c>
      <c r="B39" s="14">
        <f t="shared" si="0"/>
        <v>2083730</v>
      </c>
      <c r="C39" s="14">
        <f t="shared" si="8"/>
        <v>1959050</v>
      </c>
      <c r="D39" s="20">
        <f t="shared" si="2"/>
        <v>4042780</v>
      </c>
      <c r="E39" s="21">
        <f t="shared" si="6"/>
        <v>16800</v>
      </c>
      <c r="F39" s="14">
        <f t="shared" si="3"/>
        <v>5163730</v>
      </c>
      <c r="G39" s="14">
        <f t="shared" si="4"/>
        <v>4852050</v>
      </c>
      <c r="H39" s="22">
        <f t="shared" si="5"/>
        <v>10015780</v>
      </c>
      <c r="I39" s="18"/>
      <c r="J39" s="18"/>
    </row>
    <row r="40" spans="1:14" ht="20.25" customHeight="1" x14ac:dyDescent="0.2">
      <c r="A40" s="19">
        <f t="shared" si="7"/>
        <v>7000</v>
      </c>
      <c r="B40" s="14">
        <f t="shared" si="0"/>
        <v>2145330</v>
      </c>
      <c r="C40" s="14">
        <f t="shared" si="8"/>
        <v>2016910</v>
      </c>
      <c r="D40" s="20">
        <f t="shared" si="2"/>
        <v>4162240</v>
      </c>
      <c r="E40" s="21">
        <f t="shared" si="6"/>
        <v>17000</v>
      </c>
      <c r="F40" s="14">
        <f t="shared" si="3"/>
        <v>5225330</v>
      </c>
      <c r="G40" s="14">
        <f t="shared" si="4"/>
        <v>4909910</v>
      </c>
      <c r="H40" s="22">
        <f t="shared" si="5"/>
        <v>10135240</v>
      </c>
      <c r="I40" s="18"/>
      <c r="J40" s="18"/>
    </row>
    <row r="41" spans="1:14" ht="20.25" customHeight="1" x14ac:dyDescent="0.2">
      <c r="A41" s="19">
        <f t="shared" si="7"/>
        <v>7200</v>
      </c>
      <c r="B41" s="14">
        <f t="shared" si="0"/>
        <v>2206930</v>
      </c>
      <c r="C41" s="14">
        <f t="shared" si="8"/>
        <v>2074770</v>
      </c>
      <c r="D41" s="20">
        <f t="shared" si="2"/>
        <v>4281700</v>
      </c>
      <c r="E41" s="21">
        <f t="shared" si="6"/>
        <v>17200</v>
      </c>
      <c r="F41" s="14">
        <f t="shared" si="3"/>
        <v>5286930</v>
      </c>
      <c r="G41" s="14">
        <f t="shared" si="4"/>
        <v>4967770</v>
      </c>
      <c r="H41" s="22">
        <f t="shared" si="5"/>
        <v>10254700</v>
      </c>
      <c r="I41" s="18"/>
      <c r="J41" s="18"/>
    </row>
    <row r="42" spans="1:14" ht="20.25" customHeight="1" x14ac:dyDescent="0.2">
      <c r="A42" s="19">
        <f t="shared" si="7"/>
        <v>7400</v>
      </c>
      <c r="B42" s="14">
        <f t="shared" si="0"/>
        <v>2268530</v>
      </c>
      <c r="C42" s="14">
        <f t="shared" si="8"/>
        <v>2132630</v>
      </c>
      <c r="D42" s="20">
        <f t="shared" si="2"/>
        <v>4401160</v>
      </c>
      <c r="E42" s="21">
        <f t="shared" si="6"/>
        <v>17400</v>
      </c>
      <c r="F42" s="14">
        <f t="shared" si="3"/>
        <v>5348530</v>
      </c>
      <c r="G42" s="14">
        <f t="shared" si="4"/>
        <v>5025630</v>
      </c>
      <c r="H42" s="22">
        <f t="shared" si="5"/>
        <v>10374160</v>
      </c>
      <c r="I42" s="18"/>
      <c r="J42" s="18"/>
    </row>
    <row r="43" spans="1:14" ht="20.25" customHeight="1" x14ac:dyDescent="0.2">
      <c r="A43" s="19">
        <f t="shared" si="7"/>
        <v>7600</v>
      </c>
      <c r="B43" s="14">
        <f t="shared" si="0"/>
        <v>2330130</v>
      </c>
      <c r="C43" s="14">
        <f t="shared" si="8"/>
        <v>2190490</v>
      </c>
      <c r="D43" s="20">
        <f t="shared" si="2"/>
        <v>4520620</v>
      </c>
      <c r="E43" s="21">
        <f t="shared" si="6"/>
        <v>17600</v>
      </c>
      <c r="F43" s="14">
        <f t="shared" si="3"/>
        <v>5410130</v>
      </c>
      <c r="G43" s="14">
        <f t="shared" si="4"/>
        <v>5083490</v>
      </c>
      <c r="H43" s="22">
        <f t="shared" si="5"/>
        <v>10493620</v>
      </c>
      <c r="I43" s="18"/>
      <c r="J43" s="18"/>
    </row>
    <row r="44" spans="1:14" ht="20.25" customHeight="1" x14ac:dyDescent="0.2">
      <c r="A44" s="19">
        <f t="shared" si="7"/>
        <v>7800</v>
      </c>
      <c r="B44" s="14">
        <f t="shared" si="0"/>
        <v>2391730</v>
      </c>
      <c r="C44" s="14">
        <f t="shared" si="8"/>
        <v>2248350</v>
      </c>
      <c r="D44" s="20">
        <f t="shared" si="2"/>
        <v>4640080</v>
      </c>
      <c r="E44" s="21">
        <f t="shared" si="6"/>
        <v>17800</v>
      </c>
      <c r="F44" s="14">
        <f t="shared" si="3"/>
        <v>5471730</v>
      </c>
      <c r="G44" s="14">
        <f t="shared" si="4"/>
        <v>5141350</v>
      </c>
      <c r="H44" s="22">
        <f t="shared" si="5"/>
        <v>10613080</v>
      </c>
      <c r="I44" s="18"/>
      <c r="J44" s="18"/>
    </row>
    <row r="45" spans="1:14" ht="20.25" customHeight="1" x14ac:dyDescent="0.2">
      <c r="A45" s="19">
        <f t="shared" si="7"/>
        <v>8000</v>
      </c>
      <c r="B45" s="14">
        <f t="shared" si="0"/>
        <v>2453330</v>
      </c>
      <c r="C45" s="14">
        <f t="shared" si="8"/>
        <v>2306210</v>
      </c>
      <c r="D45" s="20">
        <f t="shared" si="2"/>
        <v>4759540</v>
      </c>
      <c r="E45" s="21">
        <f t="shared" si="6"/>
        <v>18000</v>
      </c>
      <c r="F45" s="14">
        <f t="shared" si="3"/>
        <v>5533330</v>
      </c>
      <c r="G45" s="14">
        <f t="shared" si="4"/>
        <v>5199210</v>
      </c>
      <c r="H45" s="22">
        <f t="shared" si="5"/>
        <v>10732540</v>
      </c>
      <c r="I45" s="18"/>
      <c r="J45" s="18"/>
    </row>
    <row r="46" spans="1:14" ht="20.25" customHeight="1" x14ac:dyDescent="0.2">
      <c r="A46" s="19">
        <f t="shared" si="7"/>
        <v>8200</v>
      </c>
      <c r="B46" s="14">
        <f t="shared" si="0"/>
        <v>2514930</v>
      </c>
      <c r="C46" s="14">
        <f t="shared" si="8"/>
        <v>2364070</v>
      </c>
      <c r="D46" s="20">
        <f t="shared" si="2"/>
        <v>4879000</v>
      </c>
      <c r="E46" s="21">
        <f t="shared" si="6"/>
        <v>18200</v>
      </c>
      <c r="F46" s="14">
        <f t="shared" si="3"/>
        <v>5594930</v>
      </c>
      <c r="G46" s="14">
        <f t="shared" si="4"/>
        <v>5257070</v>
      </c>
      <c r="H46" s="22">
        <f t="shared" si="5"/>
        <v>10852000</v>
      </c>
      <c r="I46" s="18"/>
      <c r="J46" s="18"/>
    </row>
    <row r="47" spans="1:14" ht="20.25" customHeight="1" x14ac:dyDescent="0.2">
      <c r="A47" s="19">
        <f t="shared" si="7"/>
        <v>8400</v>
      </c>
      <c r="B47" s="14">
        <f t="shared" si="0"/>
        <v>2576530</v>
      </c>
      <c r="C47" s="14">
        <f t="shared" si="8"/>
        <v>2421930</v>
      </c>
      <c r="D47" s="20">
        <f t="shared" si="2"/>
        <v>4998460</v>
      </c>
      <c r="E47" s="21">
        <f t="shared" si="6"/>
        <v>18400</v>
      </c>
      <c r="F47" s="14">
        <f t="shared" si="3"/>
        <v>5656530</v>
      </c>
      <c r="G47" s="14">
        <f t="shared" si="4"/>
        <v>5314930</v>
      </c>
      <c r="H47" s="22">
        <f t="shared" si="5"/>
        <v>10971460</v>
      </c>
      <c r="I47" s="18"/>
      <c r="J47" s="18"/>
    </row>
    <row r="48" spans="1:14" ht="20.25" customHeight="1" x14ac:dyDescent="0.2">
      <c r="A48" s="19">
        <f t="shared" si="7"/>
        <v>8600</v>
      </c>
      <c r="B48" s="14">
        <f t="shared" si="0"/>
        <v>2638130</v>
      </c>
      <c r="C48" s="14">
        <f t="shared" si="8"/>
        <v>2479790</v>
      </c>
      <c r="D48" s="20">
        <f t="shared" si="2"/>
        <v>5117920</v>
      </c>
      <c r="E48" s="21">
        <f t="shared" si="6"/>
        <v>18600</v>
      </c>
      <c r="F48" s="14">
        <f t="shared" si="3"/>
        <v>5718130</v>
      </c>
      <c r="G48" s="14">
        <f t="shared" si="4"/>
        <v>5372790</v>
      </c>
      <c r="H48" s="22">
        <f t="shared" si="5"/>
        <v>11090920</v>
      </c>
      <c r="I48" s="18"/>
      <c r="J48" s="18"/>
    </row>
    <row r="49" spans="1:10" ht="20.25" customHeight="1" x14ac:dyDescent="0.2">
      <c r="A49" s="19">
        <f t="shared" si="7"/>
        <v>8800</v>
      </c>
      <c r="B49" s="14">
        <f t="shared" si="0"/>
        <v>2699730</v>
      </c>
      <c r="C49" s="14">
        <f t="shared" si="8"/>
        <v>2537650</v>
      </c>
      <c r="D49" s="20">
        <f t="shared" si="2"/>
        <v>5237380</v>
      </c>
      <c r="E49" s="21">
        <f t="shared" si="6"/>
        <v>18800</v>
      </c>
      <c r="F49" s="14">
        <f t="shared" si="3"/>
        <v>5779730</v>
      </c>
      <c r="G49" s="14">
        <f t="shared" si="4"/>
        <v>5430650</v>
      </c>
      <c r="H49" s="22">
        <f t="shared" si="5"/>
        <v>11210380</v>
      </c>
      <c r="I49" s="18"/>
      <c r="J49" s="18"/>
    </row>
    <row r="50" spans="1:10" ht="20.25" customHeight="1" x14ac:dyDescent="0.2">
      <c r="A50" s="19">
        <f t="shared" si="7"/>
        <v>9000</v>
      </c>
      <c r="B50" s="14">
        <f t="shared" si="0"/>
        <v>2761330</v>
      </c>
      <c r="C50" s="14">
        <f t="shared" si="8"/>
        <v>2595510</v>
      </c>
      <c r="D50" s="20">
        <f t="shared" si="2"/>
        <v>5356840</v>
      </c>
      <c r="E50" s="21">
        <f t="shared" si="6"/>
        <v>19000</v>
      </c>
      <c r="F50" s="14">
        <f t="shared" si="3"/>
        <v>5841330</v>
      </c>
      <c r="G50" s="14">
        <f t="shared" si="4"/>
        <v>5488510</v>
      </c>
      <c r="H50" s="22">
        <f t="shared" si="5"/>
        <v>11329840</v>
      </c>
      <c r="I50" s="18"/>
      <c r="J50" s="18"/>
    </row>
    <row r="51" spans="1:10" ht="20.25" customHeight="1" x14ac:dyDescent="0.2">
      <c r="A51" s="19">
        <f t="shared" si="7"/>
        <v>9200</v>
      </c>
      <c r="B51" s="14">
        <f t="shared" si="0"/>
        <v>2822930</v>
      </c>
      <c r="C51" s="14">
        <f t="shared" si="8"/>
        <v>2653370</v>
      </c>
      <c r="D51" s="20">
        <f t="shared" si="2"/>
        <v>5476300</v>
      </c>
      <c r="E51" s="21">
        <f t="shared" si="6"/>
        <v>19200</v>
      </c>
      <c r="F51" s="14">
        <f t="shared" si="3"/>
        <v>5902930</v>
      </c>
      <c r="G51" s="14">
        <f t="shared" si="4"/>
        <v>5546370</v>
      </c>
      <c r="H51" s="22">
        <f t="shared" si="5"/>
        <v>11449300</v>
      </c>
      <c r="I51" s="18"/>
      <c r="J51" s="18"/>
    </row>
    <row r="52" spans="1:10" ht="20.25" customHeight="1" x14ac:dyDescent="0.2">
      <c r="A52" s="19">
        <f t="shared" si="7"/>
        <v>9400</v>
      </c>
      <c r="B52" s="14">
        <f t="shared" si="0"/>
        <v>2884530</v>
      </c>
      <c r="C52" s="14">
        <f t="shared" si="8"/>
        <v>2711230</v>
      </c>
      <c r="D52" s="20">
        <f t="shared" si="2"/>
        <v>5595760</v>
      </c>
      <c r="E52" s="21">
        <f t="shared" si="6"/>
        <v>19400</v>
      </c>
      <c r="F52" s="14">
        <f t="shared" si="3"/>
        <v>5964530</v>
      </c>
      <c r="G52" s="14">
        <f t="shared" si="4"/>
        <v>5604230</v>
      </c>
      <c r="H52" s="22">
        <f t="shared" si="5"/>
        <v>11568760</v>
      </c>
      <c r="I52" s="18"/>
      <c r="J52" s="18"/>
    </row>
    <row r="53" spans="1:10" ht="20.25" customHeight="1" x14ac:dyDescent="0.2">
      <c r="A53" s="19">
        <f t="shared" si="7"/>
        <v>9600</v>
      </c>
      <c r="B53" s="14">
        <f t="shared" si="0"/>
        <v>2946130</v>
      </c>
      <c r="C53" s="14">
        <f t="shared" si="8"/>
        <v>2769090</v>
      </c>
      <c r="D53" s="20">
        <f t="shared" si="2"/>
        <v>5715220</v>
      </c>
      <c r="E53" s="21">
        <f t="shared" si="6"/>
        <v>19600</v>
      </c>
      <c r="F53" s="14">
        <f t="shared" si="3"/>
        <v>6026130</v>
      </c>
      <c r="G53" s="14">
        <f t="shared" si="4"/>
        <v>5662090</v>
      </c>
      <c r="H53" s="22">
        <f t="shared" si="5"/>
        <v>11688220</v>
      </c>
      <c r="I53" s="18"/>
      <c r="J53" s="18"/>
    </row>
    <row r="54" spans="1:10" ht="20.25" customHeight="1" x14ac:dyDescent="0.2">
      <c r="A54" s="19">
        <f t="shared" si="7"/>
        <v>9800</v>
      </c>
      <c r="B54" s="14">
        <f t="shared" si="0"/>
        <v>3007730</v>
      </c>
      <c r="C54" s="14">
        <f t="shared" si="8"/>
        <v>2826950</v>
      </c>
      <c r="D54" s="20">
        <f t="shared" si="2"/>
        <v>5834680</v>
      </c>
      <c r="E54" s="21">
        <f t="shared" si="6"/>
        <v>19800</v>
      </c>
      <c r="F54" s="14">
        <f t="shared" si="3"/>
        <v>6087730</v>
      </c>
      <c r="G54" s="14">
        <f t="shared" si="4"/>
        <v>5719950</v>
      </c>
      <c r="H54" s="22">
        <f t="shared" si="5"/>
        <v>11807680</v>
      </c>
      <c r="I54" s="18"/>
      <c r="J54" s="18"/>
    </row>
    <row r="55" spans="1:10" ht="20.25" customHeight="1" thickBot="1" x14ac:dyDescent="0.25">
      <c r="A55" s="45">
        <f>A54+200</f>
        <v>10000</v>
      </c>
      <c r="B55" s="46">
        <f t="shared" si="0"/>
        <v>3069330</v>
      </c>
      <c r="C55" s="46">
        <f t="shared" si="8"/>
        <v>2884810</v>
      </c>
      <c r="D55" s="47">
        <f t="shared" si="2"/>
        <v>5954140</v>
      </c>
      <c r="E55" s="48">
        <f>E54+200</f>
        <v>20000</v>
      </c>
      <c r="F55" s="46">
        <f t="shared" si="3"/>
        <v>6149330</v>
      </c>
      <c r="G55" s="46">
        <f t="shared" si="4"/>
        <v>5777810</v>
      </c>
      <c r="H55" s="49">
        <f t="shared" si="5"/>
        <v>11927140</v>
      </c>
      <c r="I55" s="18"/>
      <c r="J55" s="18"/>
    </row>
    <row r="56" spans="1:10" s="73" customFormat="1" ht="20.25" customHeight="1" x14ac:dyDescent="0.2">
      <c r="A56" s="74"/>
    </row>
    <row r="57" spans="1:10" ht="20.25" customHeight="1" x14ac:dyDescent="0.2">
      <c r="E57" s="73"/>
    </row>
  </sheetData>
  <mergeCells count="6">
    <mergeCell ref="L26:N26"/>
    <mergeCell ref="A2:H2"/>
    <mergeCell ref="L7:O7"/>
    <mergeCell ref="Q7:R7"/>
    <mergeCell ref="L17:O17"/>
    <mergeCell ref="Q17:R17"/>
  </mergeCells>
  <phoneticPr fontId="2"/>
  <dataValidations count="3">
    <dataValidation imeMode="hiragana" allowBlank="1" showInputMessage="1" showErrorMessage="1" sqref="P25:Q58 N33:N58 E56:H58 A56:D57 L15:L18 L30:M58 I3:K58 L3:L8 N3:N8 P3:Q7 M3:M25 O3:O58 A5:H5 R3:R58 P15:Q17 A4:F4 M28:M29 N15:N18 L25 N25 I1:R2 A1:H3" xr:uid="{00000000-0002-0000-0200-000000000000}"/>
    <dataValidation imeMode="off" allowBlank="1" showInputMessage="1" showErrorMessage="1" sqref="L9:L14 N9:N14 P8:Q14 A6:H55 L19:L24 N19:N24 P18:Q24" xr:uid="{00000000-0002-0000-0200-000001000000}"/>
    <dataValidation type="list" imeMode="hiragana" allowBlank="1" showInputMessage="1" showErrorMessage="1" sqref="G4" xr:uid="{5A469608-2452-4498-B097-E59B05734E55}">
      <formula1>$L$28:$L$33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早見表(φ125-)1-100</vt:lpstr>
      <vt:lpstr>早見表(φ25-)101-200</vt:lpstr>
      <vt:lpstr>早見表(φ25-)201-</vt:lpstr>
      <vt:lpstr>'早見表(φ125-)1-100'!Print_Area</vt:lpstr>
      <vt:lpstr>'早見表(φ25-)101-200'!Print_Area</vt:lpstr>
      <vt:lpstr>'早見表(φ25-)201-'!Print_Area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JN54008</dc:creator>
  <cp:lastModifiedBy>曽根 英二</cp:lastModifiedBy>
  <cp:lastPrinted>2024-07-01T05:53:58Z</cp:lastPrinted>
  <dcterms:created xsi:type="dcterms:W3CDTF">2010-10-15T05:19:45Z</dcterms:created>
  <dcterms:modified xsi:type="dcterms:W3CDTF">2026-03-31T03:25:37Z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000800f0010000000000010262d10207e44006b004c800</vt:lpwstr>
  </property>
</Properties>
</file>