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45" windowWidth="19440" windowHeight="7650"/>
  </bookViews>
  <sheets>
    <sheet name="小選挙区" sheetId="1" r:id="rId1"/>
    <sheet name="比例代表" sheetId="3" r:id="rId2"/>
    <sheet name="国民審査" sheetId="4" r:id="rId3"/>
  </sheets>
  <definedNames>
    <definedName name="_xlnm.Print_Area" localSheetId="2">国民審査!$A$1:$S$23</definedName>
    <definedName name="_xlnm.Print_Area" localSheetId="0">小選挙区!$A$1:$S$32</definedName>
    <definedName name="_xlnm.Print_Area" localSheetId="1">比例代表!$A$1:$S$31</definedName>
  </definedNames>
  <calcPr calcId="145621"/>
</workbook>
</file>

<file path=xl/calcChain.xml><?xml version="1.0" encoding="utf-8"?>
<calcChain xmlns="http://schemas.openxmlformats.org/spreadsheetml/2006/main">
  <c r="B31" i="3" l="1"/>
  <c r="O31" i="3"/>
  <c r="R31" i="3" s="1"/>
  <c r="L31" i="3"/>
  <c r="K31" i="3"/>
  <c r="I31" i="3"/>
  <c r="H31" i="3"/>
  <c r="G31" i="3"/>
  <c r="F31" i="3"/>
  <c r="E31" i="3"/>
  <c r="C31" i="3"/>
  <c r="R27" i="3"/>
  <c r="O27" i="3"/>
  <c r="N27" i="3"/>
  <c r="Q27" i="3" s="1"/>
  <c r="M27" i="3"/>
  <c r="M31" i="3" s="1"/>
  <c r="J27" i="3"/>
  <c r="J31" i="3" s="1"/>
  <c r="G27" i="3"/>
  <c r="D27" i="3"/>
  <c r="D31" i="3" s="1"/>
  <c r="P31" i="1"/>
  <c r="O31" i="1"/>
  <c r="R31" i="1" s="1"/>
  <c r="N31" i="1"/>
  <c r="M31" i="1"/>
  <c r="L31" i="1"/>
  <c r="K31" i="1"/>
  <c r="J31" i="1"/>
  <c r="I31" i="1"/>
  <c r="H31" i="1"/>
  <c r="G31" i="1"/>
  <c r="F31" i="1"/>
  <c r="E31" i="1"/>
  <c r="D31" i="1"/>
  <c r="C31" i="1"/>
  <c r="Q31" i="1"/>
  <c r="B31" i="1"/>
  <c r="O27" i="1"/>
  <c r="R27" i="1" s="1"/>
  <c r="N27" i="1"/>
  <c r="Q27" i="1" s="1"/>
  <c r="M27" i="1"/>
  <c r="J27" i="1"/>
  <c r="P27" i="1" s="1"/>
  <c r="S27" i="1" s="1"/>
  <c r="G27" i="1"/>
  <c r="D27" i="1"/>
  <c r="E23" i="3"/>
  <c r="F23" i="3"/>
  <c r="H23" i="1"/>
  <c r="I23" i="1"/>
  <c r="N6" i="1"/>
  <c r="P27" i="3" l="1"/>
  <c r="N31" i="3"/>
  <c r="Q31" i="3" s="1"/>
  <c r="S31" i="1"/>
  <c r="D6" i="4"/>
  <c r="S27" i="3" l="1"/>
  <c r="P31" i="3"/>
  <c r="S31" i="3" s="1"/>
  <c r="L23" i="4"/>
  <c r="K23" i="4"/>
  <c r="I23" i="4"/>
  <c r="H23" i="4"/>
  <c r="F23" i="4"/>
  <c r="E23" i="4"/>
  <c r="C23" i="4"/>
  <c r="B23" i="4"/>
  <c r="O22" i="4"/>
  <c r="R22" i="4" s="1"/>
  <c r="N22" i="4"/>
  <c r="Q22" i="4" s="1"/>
  <c r="M22" i="4"/>
  <c r="J22" i="4"/>
  <c r="G22" i="4"/>
  <c r="D22" i="4"/>
  <c r="O21" i="4"/>
  <c r="R21" i="4" s="1"/>
  <c r="N21" i="4"/>
  <c r="Q21" i="4" s="1"/>
  <c r="M21" i="4"/>
  <c r="J21" i="4"/>
  <c r="P21" i="4" s="1"/>
  <c r="G21" i="4"/>
  <c r="D21" i="4"/>
  <c r="O20" i="4"/>
  <c r="R20" i="4" s="1"/>
  <c r="N20" i="4"/>
  <c r="Q20" i="4" s="1"/>
  <c r="M20" i="4"/>
  <c r="J20" i="4"/>
  <c r="G20" i="4"/>
  <c r="D20" i="4"/>
  <c r="O19" i="4"/>
  <c r="R19" i="4" s="1"/>
  <c r="N19" i="4"/>
  <c r="Q19" i="4" s="1"/>
  <c r="M19" i="4"/>
  <c r="J19" i="4"/>
  <c r="P19" i="4" s="1"/>
  <c r="G19" i="4"/>
  <c r="D19" i="4"/>
  <c r="O18" i="4"/>
  <c r="R18" i="4" s="1"/>
  <c r="N18" i="4"/>
  <c r="Q18" i="4" s="1"/>
  <c r="M18" i="4"/>
  <c r="J18" i="4"/>
  <c r="G18" i="4"/>
  <c r="D18" i="4"/>
  <c r="O17" i="4"/>
  <c r="R17" i="4" s="1"/>
  <c r="N17" i="4"/>
  <c r="Q17" i="4" s="1"/>
  <c r="M17" i="4"/>
  <c r="J17" i="4"/>
  <c r="P17" i="4" s="1"/>
  <c r="G17" i="4"/>
  <c r="D17" i="4"/>
  <c r="O16" i="4"/>
  <c r="R16" i="4" s="1"/>
  <c r="N16" i="4"/>
  <c r="Q16" i="4" s="1"/>
  <c r="M16" i="4"/>
  <c r="J16" i="4"/>
  <c r="G16" i="4"/>
  <c r="D16" i="4"/>
  <c r="O15" i="4"/>
  <c r="R15" i="4" s="1"/>
  <c r="N15" i="4"/>
  <c r="Q15" i="4" s="1"/>
  <c r="M15" i="4"/>
  <c r="J15" i="4"/>
  <c r="P15" i="4" s="1"/>
  <c r="G15" i="4"/>
  <c r="D15" i="4"/>
  <c r="O14" i="4"/>
  <c r="R14" i="4" s="1"/>
  <c r="N14" i="4"/>
  <c r="Q14" i="4" s="1"/>
  <c r="M14" i="4"/>
  <c r="J14" i="4"/>
  <c r="G14" i="4"/>
  <c r="D14" i="4"/>
  <c r="O13" i="4"/>
  <c r="R13" i="4" s="1"/>
  <c r="N13" i="4"/>
  <c r="Q13" i="4" s="1"/>
  <c r="M13" i="4"/>
  <c r="J13" i="4"/>
  <c r="P13" i="4" s="1"/>
  <c r="G13" i="4"/>
  <c r="D13" i="4"/>
  <c r="O12" i="4"/>
  <c r="R12" i="4" s="1"/>
  <c r="N12" i="4"/>
  <c r="Q12" i="4" s="1"/>
  <c r="M12" i="4"/>
  <c r="J12" i="4"/>
  <c r="G12" i="4"/>
  <c r="D12" i="4"/>
  <c r="O11" i="4"/>
  <c r="R11" i="4" s="1"/>
  <c r="N11" i="4"/>
  <c r="Q11" i="4" s="1"/>
  <c r="M11" i="4"/>
  <c r="J11" i="4"/>
  <c r="P11" i="4" s="1"/>
  <c r="G11" i="4"/>
  <c r="D11" i="4"/>
  <c r="O10" i="4"/>
  <c r="R10" i="4" s="1"/>
  <c r="N10" i="4"/>
  <c r="Q10" i="4" s="1"/>
  <c r="M10" i="4"/>
  <c r="J10" i="4"/>
  <c r="G10" i="4"/>
  <c r="D10" i="4"/>
  <c r="O9" i="4"/>
  <c r="R9" i="4" s="1"/>
  <c r="N9" i="4"/>
  <c r="Q9" i="4" s="1"/>
  <c r="M9" i="4"/>
  <c r="J9" i="4"/>
  <c r="P9" i="4" s="1"/>
  <c r="G9" i="4"/>
  <c r="D9" i="4"/>
  <c r="O8" i="4"/>
  <c r="R8" i="4" s="1"/>
  <c r="N8" i="4"/>
  <c r="Q8" i="4" s="1"/>
  <c r="M8" i="4"/>
  <c r="J8" i="4"/>
  <c r="G8" i="4"/>
  <c r="D8" i="4"/>
  <c r="O7" i="4"/>
  <c r="R7" i="4" s="1"/>
  <c r="N7" i="4"/>
  <c r="Q7" i="4" s="1"/>
  <c r="M7" i="4"/>
  <c r="J7" i="4"/>
  <c r="P7" i="4" s="1"/>
  <c r="G7" i="4"/>
  <c r="D7" i="4"/>
  <c r="O6" i="4"/>
  <c r="R6" i="4" s="1"/>
  <c r="N6" i="4"/>
  <c r="M6" i="4"/>
  <c r="M23" i="4" s="1"/>
  <c r="J6" i="4"/>
  <c r="G6" i="4"/>
  <c r="D23" i="4"/>
  <c r="L23" i="3"/>
  <c r="K23" i="3"/>
  <c r="I23" i="3"/>
  <c r="H23" i="3"/>
  <c r="C23" i="3"/>
  <c r="B23" i="3"/>
  <c r="O22" i="3"/>
  <c r="R22" i="3" s="1"/>
  <c r="N22" i="3"/>
  <c r="Q22" i="3" s="1"/>
  <c r="M22" i="3"/>
  <c r="J22" i="3"/>
  <c r="P22" i="3" s="1"/>
  <c r="G22" i="3"/>
  <c r="D22" i="3"/>
  <c r="O21" i="3"/>
  <c r="R21" i="3" s="1"/>
  <c r="N21" i="3"/>
  <c r="Q21" i="3" s="1"/>
  <c r="M21" i="3"/>
  <c r="J21" i="3"/>
  <c r="G21" i="3"/>
  <c r="D21" i="3"/>
  <c r="O20" i="3"/>
  <c r="R20" i="3" s="1"/>
  <c r="N20" i="3"/>
  <c r="Q20" i="3" s="1"/>
  <c r="M20" i="3"/>
  <c r="J20" i="3"/>
  <c r="P20" i="3" s="1"/>
  <c r="G20" i="3"/>
  <c r="D20" i="3"/>
  <c r="O19" i="3"/>
  <c r="R19" i="3" s="1"/>
  <c r="N19" i="3"/>
  <c r="Q19" i="3" s="1"/>
  <c r="M19" i="3"/>
  <c r="J19" i="3"/>
  <c r="G19" i="3"/>
  <c r="D19" i="3"/>
  <c r="O18" i="3"/>
  <c r="R18" i="3" s="1"/>
  <c r="N18" i="3"/>
  <c r="Q18" i="3" s="1"/>
  <c r="M18" i="3"/>
  <c r="J18" i="3"/>
  <c r="P18" i="3" s="1"/>
  <c r="G18" i="3"/>
  <c r="D18" i="3"/>
  <c r="O17" i="3"/>
  <c r="R17" i="3" s="1"/>
  <c r="N17" i="3"/>
  <c r="Q17" i="3" s="1"/>
  <c r="M17" i="3"/>
  <c r="J17" i="3"/>
  <c r="G17" i="3"/>
  <c r="D17" i="3"/>
  <c r="O16" i="3"/>
  <c r="R16" i="3" s="1"/>
  <c r="N16" i="3"/>
  <c r="Q16" i="3" s="1"/>
  <c r="M16" i="3"/>
  <c r="J16" i="3"/>
  <c r="P16" i="3" s="1"/>
  <c r="G16" i="3"/>
  <c r="D16" i="3"/>
  <c r="O15" i="3"/>
  <c r="R15" i="3" s="1"/>
  <c r="N15" i="3"/>
  <c r="Q15" i="3" s="1"/>
  <c r="M15" i="3"/>
  <c r="J15" i="3"/>
  <c r="G15" i="3"/>
  <c r="D15" i="3"/>
  <c r="O14" i="3"/>
  <c r="R14" i="3" s="1"/>
  <c r="N14" i="3"/>
  <c r="Q14" i="3" s="1"/>
  <c r="M14" i="3"/>
  <c r="J14" i="3"/>
  <c r="P14" i="3" s="1"/>
  <c r="G14" i="3"/>
  <c r="D14" i="3"/>
  <c r="O13" i="3"/>
  <c r="R13" i="3" s="1"/>
  <c r="N13" i="3"/>
  <c r="Q13" i="3" s="1"/>
  <c r="M13" i="3"/>
  <c r="J13" i="3"/>
  <c r="G13" i="3"/>
  <c r="D13" i="3"/>
  <c r="O12" i="3"/>
  <c r="R12" i="3" s="1"/>
  <c r="N12" i="3"/>
  <c r="Q12" i="3" s="1"/>
  <c r="M12" i="3"/>
  <c r="J12" i="3"/>
  <c r="P12" i="3" s="1"/>
  <c r="G12" i="3"/>
  <c r="D12" i="3"/>
  <c r="O11" i="3"/>
  <c r="R11" i="3" s="1"/>
  <c r="N11" i="3"/>
  <c r="Q11" i="3" s="1"/>
  <c r="M11" i="3"/>
  <c r="J11" i="3"/>
  <c r="G11" i="3"/>
  <c r="D11" i="3"/>
  <c r="O10" i="3"/>
  <c r="R10" i="3" s="1"/>
  <c r="N10" i="3"/>
  <c r="Q10" i="3" s="1"/>
  <c r="M10" i="3"/>
  <c r="J10" i="3"/>
  <c r="P10" i="3" s="1"/>
  <c r="G10" i="3"/>
  <c r="D10" i="3"/>
  <c r="O9" i="3"/>
  <c r="R9" i="3" s="1"/>
  <c r="N9" i="3"/>
  <c r="Q9" i="3" s="1"/>
  <c r="M9" i="3"/>
  <c r="J9" i="3"/>
  <c r="G9" i="3"/>
  <c r="D9" i="3"/>
  <c r="O8" i="3"/>
  <c r="R8" i="3" s="1"/>
  <c r="N8" i="3"/>
  <c r="Q8" i="3" s="1"/>
  <c r="M8" i="3"/>
  <c r="J8" i="3"/>
  <c r="P8" i="3" s="1"/>
  <c r="G8" i="3"/>
  <c r="D8" i="3"/>
  <c r="O7" i="3"/>
  <c r="R7" i="3" s="1"/>
  <c r="N7" i="3"/>
  <c r="Q7" i="3" s="1"/>
  <c r="M7" i="3"/>
  <c r="J7" i="3"/>
  <c r="G7" i="3"/>
  <c r="D7" i="3"/>
  <c r="O6" i="3"/>
  <c r="N6" i="3"/>
  <c r="Q6" i="3" s="1"/>
  <c r="M6" i="3"/>
  <c r="J6" i="3"/>
  <c r="P6" i="3" s="1"/>
  <c r="G6" i="3"/>
  <c r="D6" i="3"/>
  <c r="N23" i="4" l="1"/>
  <c r="Q23" i="4" s="1"/>
  <c r="O23" i="3"/>
  <c r="R23" i="3" s="1"/>
  <c r="G23" i="3"/>
  <c r="D23" i="3"/>
  <c r="P7" i="3"/>
  <c r="S7" i="3" s="1"/>
  <c r="P9" i="3"/>
  <c r="S9" i="3" s="1"/>
  <c r="P11" i="3"/>
  <c r="P13" i="3"/>
  <c r="P15" i="3"/>
  <c r="S15" i="3" s="1"/>
  <c r="P17" i="3"/>
  <c r="S17" i="3" s="1"/>
  <c r="P19" i="3"/>
  <c r="P21" i="3"/>
  <c r="J23" i="4"/>
  <c r="P8" i="4"/>
  <c r="S8" i="4" s="1"/>
  <c r="P10" i="4"/>
  <c r="S10" i="4" s="1"/>
  <c r="P12" i="4"/>
  <c r="P14" i="4"/>
  <c r="P16" i="4"/>
  <c r="S16" i="4" s="1"/>
  <c r="P18" i="4"/>
  <c r="S18" i="4" s="1"/>
  <c r="P20" i="4"/>
  <c r="P22" i="4"/>
  <c r="S22" i="4" s="1"/>
  <c r="G23" i="4"/>
  <c r="Q6" i="4"/>
  <c r="M23" i="3"/>
  <c r="S18" i="3"/>
  <c r="N23" i="3"/>
  <c r="Q23" i="3" s="1"/>
  <c r="S7" i="4"/>
  <c r="S9" i="4"/>
  <c r="S11" i="4"/>
  <c r="S12" i="4"/>
  <c r="S13" i="4"/>
  <c r="S14" i="4"/>
  <c r="S15" i="4"/>
  <c r="S17" i="4"/>
  <c r="S19" i="4"/>
  <c r="S20" i="4"/>
  <c r="S21" i="4"/>
  <c r="S8" i="3"/>
  <c r="S10" i="3"/>
  <c r="S11" i="3"/>
  <c r="S12" i="3"/>
  <c r="S13" i="3"/>
  <c r="S14" i="3"/>
  <c r="S16" i="3"/>
  <c r="S19" i="3"/>
  <c r="S20" i="3"/>
  <c r="S21" i="3"/>
  <c r="S22" i="3"/>
  <c r="O23" i="4"/>
  <c r="R23" i="4" s="1"/>
  <c r="P6" i="4"/>
  <c r="S6" i="3"/>
  <c r="J23" i="3"/>
  <c r="R6" i="3"/>
  <c r="N8" i="1"/>
  <c r="Q8" i="1" s="1"/>
  <c r="O8" i="1"/>
  <c r="R8" i="1" s="1"/>
  <c r="N9" i="1"/>
  <c r="Q9" i="1" s="1"/>
  <c r="O9" i="1"/>
  <c r="R9" i="1" s="1"/>
  <c r="N10" i="1"/>
  <c r="Q10" i="1" s="1"/>
  <c r="O10" i="1"/>
  <c r="R10" i="1" s="1"/>
  <c r="N11" i="1"/>
  <c r="Q11" i="1" s="1"/>
  <c r="O11" i="1"/>
  <c r="R11" i="1" s="1"/>
  <c r="N12" i="1"/>
  <c r="Q12" i="1" s="1"/>
  <c r="O12" i="1"/>
  <c r="R12" i="1" s="1"/>
  <c r="N13" i="1"/>
  <c r="Q13" i="1" s="1"/>
  <c r="O13" i="1"/>
  <c r="R13" i="1" s="1"/>
  <c r="N14" i="1"/>
  <c r="Q14" i="1" s="1"/>
  <c r="O14" i="1"/>
  <c r="R14" i="1" s="1"/>
  <c r="N15" i="1"/>
  <c r="Q15" i="1" s="1"/>
  <c r="O15" i="1"/>
  <c r="R15" i="1" s="1"/>
  <c r="N16" i="1"/>
  <c r="Q16" i="1" s="1"/>
  <c r="O16" i="1"/>
  <c r="R16" i="1" s="1"/>
  <c r="N17" i="1"/>
  <c r="Q17" i="1" s="1"/>
  <c r="O17" i="1"/>
  <c r="R17" i="1" s="1"/>
  <c r="N18" i="1"/>
  <c r="Q18" i="1" s="1"/>
  <c r="O18" i="1"/>
  <c r="R18" i="1" s="1"/>
  <c r="N19" i="1"/>
  <c r="Q19" i="1" s="1"/>
  <c r="O19" i="1"/>
  <c r="R19" i="1" s="1"/>
  <c r="N20" i="1"/>
  <c r="Q20" i="1" s="1"/>
  <c r="O20" i="1"/>
  <c r="R20" i="1" s="1"/>
  <c r="N21" i="1"/>
  <c r="Q21" i="1" s="1"/>
  <c r="O21" i="1"/>
  <c r="R21" i="1" s="1"/>
  <c r="N22" i="1"/>
  <c r="Q22" i="1" s="1"/>
  <c r="O22" i="1"/>
  <c r="R22" i="1" s="1"/>
  <c r="O7" i="1"/>
  <c r="R7" i="1" s="1"/>
  <c r="N7" i="1"/>
  <c r="Q7" i="1" s="1"/>
  <c r="O6" i="1"/>
  <c r="R6" i="1" s="1"/>
  <c r="Q6" i="1"/>
  <c r="L23" i="1"/>
  <c r="K23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P23" i="3" l="1"/>
  <c r="S23" i="3" s="1"/>
  <c r="S6" i="4"/>
  <c r="P23" i="4"/>
  <c r="S23" i="4" s="1"/>
  <c r="O23" i="1"/>
  <c r="N23" i="1"/>
  <c r="M23" i="1"/>
  <c r="F23" i="1" l="1"/>
  <c r="R23" i="1" s="1"/>
  <c r="E23" i="1"/>
  <c r="Q23" i="1" s="1"/>
  <c r="C23" i="1"/>
  <c r="B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P7" i="1" l="1"/>
  <c r="S7" i="1" s="1"/>
  <c r="P11" i="1"/>
  <c r="S11" i="1" s="1"/>
  <c r="P15" i="1"/>
  <c r="S15" i="1" s="1"/>
  <c r="P19" i="1"/>
  <c r="S19" i="1" s="1"/>
  <c r="P9" i="1"/>
  <c r="S9" i="1" s="1"/>
  <c r="P13" i="1"/>
  <c r="P17" i="1"/>
  <c r="S17" i="1" s="1"/>
  <c r="P21" i="1"/>
  <c r="S21" i="1" s="1"/>
  <c r="P6" i="1"/>
  <c r="S6" i="1" s="1"/>
  <c r="P10" i="1"/>
  <c r="S10" i="1" s="1"/>
  <c r="P14" i="1"/>
  <c r="P18" i="1"/>
  <c r="S18" i="1" s="1"/>
  <c r="P22" i="1"/>
  <c r="S22" i="1" s="1"/>
  <c r="P8" i="1"/>
  <c r="S8" i="1" s="1"/>
  <c r="P12" i="1"/>
  <c r="S12" i="1" s="1"/>
  <c r="P16" i="1"/>
  <c r="S16" i="1" s="1"/>
  <c r="P20" i="1"/>
  <c r="S20" i="1" s="1"/>
  <c r="S13" i="1"/>
  <c r="S14" i="1"/>
  <c r="J23" i="1"/>
  <c r="G23" i="1"/>
  <c r="D23" i="1"/>
  <c r="P23" i="1" l="1"/>
  <c r="S23" i="1" s="1"/>
</calcChain>
</file>

<file path=xl/sharedStrings.xml><?xml version="1.0" encoding="utf-8"?>
<sst xmlns="http://schemas.openxmlformats.org/spreadsheetml/2006/main" count="239" uniqueCount="37">
  <si>
    <t>投票区</t>
  </si>
  <si>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</si>
  <si>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</si>
  <si>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</si>
  <si>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</si>
  <si>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</si>
  <si>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</si>
  <si>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</si>
  <si>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</si>
  <si>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</si>
  <si>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</si>
  <si>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</si>
  <si>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</si>
  <si>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</si>
  <si>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</si>
  <si>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</si>
  <si>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</si>
  <si>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</si>
  <si>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第 15</t>
  </si>
  <si>
    <t>第 16</t>
  </si>
  <si>
    <t>第 17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</si>
  <si>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</si>
  <si>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</si>
  <si>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</si>
  <si>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</si>
  <si>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当日投票者数</t>
    <rPh sb="0" eb="2">
      <t>トウジツ</t>
    </rPh>
    <rPh sb="2" eb="5">
      <t>トウヒョウシャ</t>
    </rPh>
    <rPh sb="5" eb="6">
      <t>スウ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</si>
  <si>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</si>
  <si>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</si>
  <si>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選挙名　　衆議院小選挙区選出議員選挙（平成29年10月22日執行）</t>
    <rPh sb="5" eb="8">
      <t>シュウギイン</t>
    </rPh>
    <rPh sb="8" eb="12">
      <t>ショウセンキョク</t>
    </rPh>
    <rPh sb="12" eb="14">
      <t>センシュツ</t>
    </rPh>
    <rPh sb="14" eb="16">
      <t>ギイン</t>
    </rPh>
    <rPh sb="16" eb="18">
      <t>センキョ</t>
    </rPh>
    <phoneticPr fontId="1"/>
  </si>
  <si>
    <t>選挙名　　衆議院比例代表選出議員選挙（平成29年10月22日執行）</t>
    <rPh sb="5" eb="8">
      <t>シュウギイン</t>
    </rPh>
    <rPh sb="8" eb="10">
      <t>ヒレイ</t>
    </rPh>
    <rPh sb="10" eb="12">
      <t>ダイヒョウ</t>
    </rPh>
    <rPh sb="12" eb="14">
      <t>センシュツ</t>
    </rPh>
    <rPh sb="14" eb="16">
      <t>ギイン</t>
    </rPh>
    <rPh sb="16" eb="18">
      <t>センキョ</t>
    </rPh>
    <phoneticPr fontId="1"/>
  </si>
  <si>
    <t>選挙名　　最高裁判所裁判官国民審査（平成29年10月22日執行）</t>
    <rPh sb="5" eb="17">
      <t>サ</t>
    </rPh>
    <phoneticPr fontId="1"/>
  </si>
  <si>
    <t>男</t>
    <phoneticPr fontId="1"/>
  </si>
  <si>
    <t>女</t>
    <phoneticPr fontId="1"/>
  </si>
  <si>
    <t>国内</t>
    <rPh sb="0" eb="2">
      <t>コクナイ</t>
    </rPh>
    <phoneticPr fontId="1"/>
  </si>
  <si>
    <t>在外</t>
    <rPh sb="0" eb="2">
      <t>ザイガイ</t>
    </rPh>
    <phoneticPr fontId="1"/>
  </si>
  <si>
    <t>計</t>
    <rPh sb="0" eb="1">
      <t>ケイ</t>
    </rPh>
    <phoneticPr fontId="1"/>
  </si>
  <si>
    <t>国内
在外</t>
    <rPh sb="0" eb="2">
      <t>コクナイ</t>
    </rPh>
    <rPh sb="3" eb="5">
      <t>ザイガイ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</si>
</sst>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1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4" applyNumberFormat="0" applyAlignment="0" applyProtection="0">
      <alignment horizontal="left" vertical="center"/>
    </xf>
    <xf numFmtId="0" fontId="9" fillId="0" borderId="5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60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3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9" xfId="0" applyNumberFormat="1" applyFont="1" applyFill="1" applyBorder="1" applyAlignment="1">
      <alignment vertical="center" shrinkToFit="1"/>
    </xf>
    <xf numFmtId="3" fontId="4" fillId="0" borderId="1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7" xfId="0" applyNumberFormat="1" applyFont="1" applyFill="1" applyBorder="1" applyAlignment="1">
      <alignment vertical="center" shrinkToFit="1"/>
    </xf>
    <xf numFmtId="3" fontId="17" fillId="0" borderId="2" xfId="0" applyNumberFormat="1" applyFont="1" applyFill="1" applyBorder="1" applyAlignment="1">
      <alignment vertical="center" shrinkToFit="1"/>
    </xf>
    <xf numFmtId="3" fontId="4" fillId="0" borderId="18" xfId="0" applyNumberFormat="1" applyFont="1" applyFill="1" applyBorder="1" applyAlignment="1">
      <alignment vertical="center" shrinkToFit="1"/>
    </xf>
    <xf numFmtId="2" fontId="18" fillId="0" borderId="17" xfId="0" applyNumberFormat="1" applyFont="1" applyFill="1" applyBorder="1" applyAlignment="1">
      <alignment vertical="center" shrinkToFit="1"/>
    </xf>
    <xf numFmtId="2" fontId="19" fillId="0" borderId="2" xfId="0" applyNumberFormat="1" applyFont="1" applyFill="1" applyBorder="1" applyAlignment="1">
      <alignment vertical="center" shrinkToFit="1"/>
    </xf>
    <xf numFmtId="2" fontId="4" fillId="0" borderId="18" xfId="0" applyNumberFormat="1" applyFont="1" applyFill="1" applyBorder="1" applyAlignment="1">
      <alignment vertical="center" shrinkToFit="1"/>
    </xf>
    <xf numFmtId="3" fontId="16" fillId="0" borderId="24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25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3" fontId="16" fillId="0" borderId="11" xfId="0" applyNumberFormat="1" applyFont="1" applyFill="1" applyBorder="1" applyAlignment="1">
      <alignment vertical="center" shrinkToFit="1"/>
    </xf>
    <xf numFmtId="3" fontId="17" fillId="0" borderId="12" xfId="0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2" fontId="18" fillId="0" borderId="21" xfId="0" applyNumberFormat="1" applyFont="1" applyFill="1" applyBorder="1" applyAlignment="1">
      <alignment vertical="center" shrinkToFit="1"/>
    </xf>
    <xf numFmtId="2" fontId="19" fillId="0" borderId="22" xfId="0" applyNumberFormat="1" applyFont="1" applyFill="1" applyBorder="1" applyAlignment="1">
      <alignment vertical="center" shrinkToFit="1"/>
    </xf>
    <xf numFmtId="2" fontId="4" fillId="0" borderId="23" xfId="0" applyNumberFormat="1" applyFont="1" applyFill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 shrinkToFit="1"/>
    </xf>
    <xf numFmtId="3" fontId="14" fillId="2" borderId="27" xfId="0" applyNumberFormat="1" applyFont="1" applyFill="1" applyBorder="1" applyAlignment="1">
      <alignment vertical="center" shrinkToFit="1"/>
    </xf>
    <xf numFmtId="3" fontId="15" fillId="2" borderId="28" xfId="0" applyNumberFormat="1" applyFont="1" applyFill="1" applyBorder="1" applyAlignment="1">
      <alignment vertical="center" shrinkToFit="1"/>
    </xf>
    <xf numFmtId="3" fontId="3" fillId="2" borderId="29" xfId="0" applyNumberFormat="1" applyFont="1" applyFill="1" applyBorder="1" applyAlignment="1">
      <alignment vertical="center" shrinkToFit="1"/>
    </xf>
    <xf numFmtId="2" fontId="5" fillId="2" borderId="27" xfId="0" applyNumberFormat="1" applyFont="1" applyFill="1" applyBorder="1" applyAlignment="1">
      <alignment vertical="center" shrinkToFit="1"/>
    </xf>
    <xf numFmtId="2" fontId="6" fillId="2" borderId="28" xfId="0" applyNumberFormat="1" applyFont="1" applyFill="1" applyBorder="1" applyAlignment="1">
      <alignment vertical="center" shrinkToFit="1"/>
    </xf>
    <xf numFmtId="2" fontId="3" fillId="2" borderId="29" xfId="0" applyNumberFormat="1" applyFont="1" applyFill="1" applyBorder="1" applyAlignment="1">
      <alignment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571499</xdr:colOff>
      <xdr:row>0</xdr:row>
      <xdr:rowOff>68036</xdr:rowOff>
    </xdr:from>
    <xdr:to>
      <xdr:col>18</xdr:col>
      <xdr:colOff>666748</xdr:colOff>
      <xdr:row>2</xdr:row>
      <xdr:rowOff>258535</xdr:rowOff>
    </xdr:to>
    <xdr:sp macro="" textlink="">
      <xdr:nvSpPr>
        <xdr:cNvPr id="2" name="円/楕円 1"/>
        <xdr:cNvSpPr/>
      </xdr:nvSpPr>
      <xdr:spPr>
        <a:xfrm>
          <a:off x="13062856" y="68036"/>
          <a:ext cx="830035" cy="81642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598715</xdr:colOff>
      <xdr:row>0</xdr:row>
      <xdr:rowOff>68035</xdr:rowOff>
    </xdr:from>
    <xdr:to>
      <xdr:col>18</xdr:col>
      <xdr:colOff>693964</xdr:colOff>
      <xdr:row>2</xdr:row>
      <xdr:rowOff>244927</xdr:rowOff>
    </xdr:to>
    <xdr:sp macro="" textlink="">
      <xdr:nvSpPr>
        <xdr:cNvPr id="2" name="円/楕円 1"/>
        <xdr:cNvSpPr/>
      </xdr:nvSpPr>
      <xdr:spPr>
        <a:xfrm>
          <a:off x="13090072" y="68035"/>
          <a:ext cx="830035" cy="80282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598715</xdr:colOff>
      <xdr:row>0</xdr:row>
      <xdr:rowOff>68036</xdr:rowOff>
    </xdr:from>
    <xdr:to>
      <xdr:col>18</xdr:col>
      <xdr:colOff>693964</xdr:colOff>
      <xdr:row>2</xdr:row>
      <xdr:rowOff>122465</xdr:rowOff>
    </xdr:to>
    <xdr:sp macro="" textlink="">
      <xdr:nvSpPr>
        <xdr:cNvPr id="2" name="円/楕円 1"/>
        <xdr:cNvSpPr/>
      </xdr:nvSpPr>
      <xdr:spPr>
        <a:xfrm>
          <a:off x="13066940" y="68036"/>
          <a:ext cx="828674" cy="816429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80" zoomScaleNormal="70" zoomScaleSheetLayoutView="80" workbookViewId="0">
      <selection sqref="A1:S2"/>
    </sheetView>
  </sheetViews>
  <sheetFormatPr defaultColWidth="7.69921875" defaultRowHeight="24.95" customHeight="1"/>
  <cols>
    <col min="1" max="19" width="7.69921875" style="6"/>
    <col min="20" max="16384" width="7.69921875" style="5"/>
  </cols>
  <sheetData>
    <row r="1" spans="1:19" s="1" customFormat="1" ht="24.95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" customFormat="1" ht="24.9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2" customFormat="1" ht="24.95" customHeight="1" thickBot="1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s="1" customFormat="1" ht="24.95" customHeight="1">
      <c r="A4" s="56" t="s">
        <v>33</v>
      </c>
      <c r="B4" s="48" t="s">
        <v>21</v>
      </c>
      <c r="C4" s="49"/>
      <c r="D4" s="50"/>
      <c r="E4" s="48" t="s">
        <v>22</v>
      </c>
      <c r="F4" s="49"/>
      <c r="G4" s="50"/>
      <c r="H4" s="53" t="s">
        <v>25</v>
      </c>
      <c r="I4" s="54"/>
      <c r="J4" s="55"/>
      <c r="K4" s="48" t="s">
        <v>26</v>
      </c>
      <c r="L4" s="49"/>
      <c r="M4" s="50"/>
      <c r="N4" s="48" t="s">
        <v>23</v>
      </c>
      <c r="O4" s="49"/>
      <c r="P4" s="50"/>
      <c r="Q4" s="48" t="s">
        <v>24</v>
      </c>
      <c r="R4" s="49"/>
      <c r="S4" s="50"/>
    </row>
    <row r="5" spans="1:19" s="1" customFormat="1" ht="24.95" customHeight="1" thickBot="1">
      <c r="A5" s="52"/>
      <c r="B5" s="40" t="s">
        <v>1</v>
      </c>
      <c r="C5" s="41" t="s">
        <v>2</v>
      </c>
      <c r="D5" s="42" t="s">
        <v>3</v>
      </c>
      <c r="E5" s="40" t="s">
        <v>1</v>
      </c>
      <c r="F5" s="41" t="s">
        <v>2</v>
      </c>
      <c r="G5" s="42" t="s">
        <v>3</v>
      </c>
      <c r="H5" s="43" t="s">
        <v>1</v>
      </c>
      <c r="I5" s="44" t="s">
        <v>2</v>
      </c>
      <c r="J5" s="45" t="s">
        <v>3</v>
      </c>
      <c r="K5" s="40" t="s">
        <v>1</v>
      </c>
      <c r="L5" s="41" t="s">
        <v>2</v>
      </c>
      <c r="M5" s="42" t="s">
        <v>3</v>
      </c>
      <c r="N5" s="40" t="s">
        <v>1</v>
      </c>
      <c r="O5" s="41" t="s">
        <v>2</v>
      </c>
      <c r="P5" s="42" t="s">
        <v>3</v>
      </c>
      <c r="Q5" s="46" t="s">
        <v>31</v>
      </c>
      <c r="R5" s="47" t="s">
        <v>32</v>
      </c>
      <c r="S5" s="42" t="s">
        <v>3</v>
      </c>
    </row>
    <row r="6" spans="1:19" s="4" customFormat="1" ht="24.95" customHeight="1">
      <c r="A6" s="22" t="s">
        <v>4</v>
      </c>
      <c r="B6" s="12">
        <v>33</v>
      </c>
      <c r="C6" s="13">
        <v>37</v>
      </c>
      <c r="D6" s="14">
        <f t="shared" ref="D6:D22" si="0">B6+C6</f>
        <v>70</v>
      </c>
      <c r="E6" s="12">
        <v>33</v>
      </c>
      <c r="F6" s="13">
        <v>37</v>
      </c>
      <c r="G6" s="14">
        <f t="shared" ref="G6:G22" si="1">E6+F6</f>
        <v>70</v>
      </c>
      <c r="H6" s="12">
        <v>14</v>
      </c>
      <c r="I6" s="13">
        <v>15</v>
      </c>
      <c r="J6" s="14">
        <f t="shared" ref="J6:J22" si="2">H6+I6</f>
        <v>29</v>
      </c>
      <c r="K6" s="12">
        <v>4</v>
      </c>
      <c r="L6" s="13">
        <v>8</v>
      </c>
      <c r="M6" s="14">
        <f>SUM(K6:L6)</f>
        <v>12</v>
      </c>
      <c r="N6" s="12">
        <f>SUM(H6,K6)</f>
        <v>18</v>
      </c>
      <c r="O6" s="13">
        <f t="shared" ref="O6:P6" si="3">SUM(I6,L6)</f>
        <v>23</v>
      </c>
      <c r="P6" s="14">
        <f t="shared" si="3"/>
        <v>41</v>
      </c>
      <c r="Q6" s="15">
        <f>ROUND(N6/E6*100,2)</f>
        <v>54.55</v>
      </c>
      <c r="R6" s="16">
        <f>ROUND(O6/F6*100,2)</f>
        <v>62.16</v>
      </c>
      <c r="S6" s="17">
        <f>ROUND(P6/G6*100,2)</f>
        <v>58.57</v>
      </c>
    </row>
    <row r="7" spans="1:19" s="4" customFormat="1" ht="24.95" customHeight="1">
      <c r="A7" s="23" t="s">
        <v>5</v>
      </c>
      <c r="B7" s="9">
        <v>1862</v>
      </c>
      <c r="C7" s="3">
        <v>2183</v>
      </c>
      <c r="D7" s="10">
        <f t="shared" si="0"/>
        <v>4045</v>
      </c>
      <c r="E7" s="9">
        <v>1847</v>
      </c>
      <c r="F7" s="3">
        <v>2173</v>
      </c>
      <c r="G7" s="10">
        <f t="shared" si="1"/>
        <v>4020</v>
      </c>
      <c r="H7" s="9">
        <v>563</v>
      </c>
      <c r="I7" s="3">
        <v>561</v>
      </c>
      <c r="J7" s="10">
        <f t="shared" si="2"/>
        <v>1124</v>
      </c>
      <c r="K7" s="9">
        <v>302</v>
      </c>
      <c r="L7" s="3">
        <v>446</v>
      </c>
      <c r="M7" s="10">
        <f>SUM(K7:L7)</f>
        <v>748</v>
      </c>
      <c r="N7" s="9">
        <f>SUM(H7,K7)</f>
        <v>865</v>
      </c>
      <c r="O7" s="3">
        <f t="shared" ref="O7:O8" si="4">SUM(I7,L7)</f>
        <v>1007</v>
      </c>
      <c r="P7" s="10">
        <f t="shared" ref="P7:P8" si="5">SUM(J7,M7)</f>
        <v>1872</v>
      </c>
      <c r="Q7" s="15">
        <f t="shared" ref="Q7:Q22" si="6">ROUND(N7/E7*100,2)</f>
        <v>46.83</v>
      </c>
      <c r="R7" s="16">
        <f t="shared" ref="R7:R22" si="7">ROUND(O7/F7*100,2)</f>
        <v>46.34</v>
      </c>
      <c r="S7" s="17">
        <f t="shared" ref="S7:S22" si="8">ROUND(P7/G7*100,2)</f>
        <v>46.57</v>
      </c>
    </row>
    <row r="8" spans="1:19" s="4" customFormat="1" ht="24.95" customHeight="1">
      <c r="A8" s="23" t="s">
        <v>6</v>
      </c>
      <c r="B8" s="9">
        <v>241</v>
      </c>
      <c r="C8" s="3">
        <v>236</v>
      </c>
      <c r="D8" s="10">
        <f t="shared" si="0"/>
        <v>477</v>
      </c>
      <c r="E8" s="9">
        <v>241</v>
      </c>
      <c r="F8" s="3">
        <v>236</v>
      </c>
      <c r="G8" s="10">
        <f t="shared" si="1"/>
        <v>477</v>
      </c>
      <c r="H8" s="9">
        <v>90</v>
      </c>
      <c r="I8" s="3">
        <v>91</v>
      </c>
      <c r="J8" s="10">
        <f t="shared" si="2"/>
        <v>181</v>
      </c>
      <c r="K8" s="9">
        <v>46</v>
      </c>
      <c r="L8" s="3">
        <v>46</v>
      </c>
      <c r="M8" s="10">
        <f t="shared" ref="M8:M22" si="9">SUM(K8:L8)</f>
        <v>92</v>
      </c>
      <c r="N8" s="9">
        <f t="shared" ref="N8:N22" si="10">SUM(H8,K8)</f>
        <v>136</v>
      </c>
      <c r="O8" s="3">
        <f t="shared" si="4"/>
        <v>137</v>
      </c>
      <c r="P8" s="10">
        <f t="shared" si="5"/>
        <v>273</v>
      </c>
      <c r="Q8" s="15">
        <f t="shared" si="6"/>
        <v>56.43</v>
      </c>
      <c r="R8" s="16">
        <f t="shared" si="7"/>
        <v>58.05</v>
      </c>
      <c r="S8" s="17">
        <f t="shared" si="8"/>
        <v>57.23</v>
      </c>
    </row>
    <row r="9" spans="1:19" s="4" customFormat="1" ht="24.95" customHeight="1">
      <c r="A9" s="23" t="s">
        <v>7</v>
      </c>
      <c r="B9" s="9">
        <v>2502</v>
      </c>
      <c r="C9" s="3">
        <v>2808</v>
      </c>
      <c r="D9" s="10">
        <f t="shared" si="0"/>
        <v>5310</v>
      </c>
      <c r="E9" s="9">
        <v>2495</v>
      </c>
      <c r="F9" s="3">
        <v>2801</v>
      </c>
      <c r="G9" s="10">
        <f t="shared" si="1"/>
        <v>5296</v>
      </c>
      <c r="H9" s="9">
        <v>754</v>
      </c>
      <c r="I9" s="3">
        <v>813</v>
      </c>
      <c r="J9" s="10">
        <f t="shared" si="2"/>
        <v>1567</v>
      </c>
      <c r="K9" s="9">
        <v>571</v>
      </c>
      <c r="L9" s="3">
        <v>702</v>
      </c>
      <c r="M9" s="10">
        <f t="shared" si="9"/>
        <v>1273</v>
      </c>
      <c r="N9" s="9">
        <f t="shared" si="10"/>
        <v>1325</v>
      </c>
      <c r="O9" s="3">
        <f t="shared" ref="O9:O22" si="11">SUM(I9,L9)</f>
        <v>1515</v>
      </c>
      <c r="P9" s="10">
        <f t="shared" ref="P9:P22" si="12">SUM(J9,M9)</f>
        <v>2840</v>
      </c>
      <c r="Q9" s="15">
        <f t="shared" si="6"/>
        <v>53.11</v>
      </c>
      <c r="R9" s="16">
        <f t="shared" si="7"/>
        <v>54.09</v>
      </c>
      <c r="S9" s="17">
        <f t="shared" si="8"/>
        <v>53.63</v>
      </c>
    </row>
    <row r="10" spans="1:19" s="4" customFormat="1" ht="24.95" customHeight="1">
      <c r="A10" s="23" t="s">
        <v>8</v>
      </c>
      <c r="B10" s="9">
        <v>1096</v>
      </c>
      <c r="C10" s="3">
        <v>1184</v>
      </c>
      <c r="D10" s="10">
        <f t="shared" si="0"/>
        <v>2280</v>
      </c>
      <c r="E10" s="9">
        <v>1094</v>
      </c>
      <c r="F10" s="3">
        <v>1179</v>
      </c>
      <c r="G10" s="10">
        <f t="shared" si="1"/>
        <v>2273</v>
      </c>
      <c r="H10" s="9">
        <v>340</v>
      </c>
      <c r="I10" s="3">
        <v>289</v>
      </c>
      <c r="J10" s="10">
        <f t="shared" si="2"/>
        <v>629</v>
      </c>
      <c r="K10" s="9">
        <v>270</v>
      </c>
      <c r="L10" s="3">
        <v>341</v>
      </c>
      <c r="M10" s="10">
        <f t="shared" si="9"/>
        <v>611</v>
      </c>
      <c r="N10" s="9">
        <f t="shared" si="10"/>
        <v>610</v>
      </c>
      <c r="O10" s="3">
        <f t="shared" si="11"/>
        <v>630</v>
      </c>
      <c r="P10" s="10">
        <f t="shared" si="12"/>
        <v>1240</v>
      </c>
      <c r="Q10" s="15">
        <f t="shared" si="6"/>
        <v>55.76</v>
      </c>
      <c r="R10" s="16">
        <f t="shared" si="7"/>
        <v>53.44</v>
      </c>
      <c r="S10" s="17">
        <f t="shared" si="8"/>
        <v>54.55</v>
      </c>
    </row>
    <row r="11" spans="1:19" s="4" customFormat="1" ht="24.95" customHeight="1">
      <c r="A11" s="23" t="s">
        <v>9</v>
      </c>
      <c r="B11" s="9">
        <v>1441</v>
      </c>
      <c r="C11" s="3">
        <v>1888</v>
      </c>
      <c r="D11" s="10">
        <f t="shared" si="0"/>
        <v>3329</v>
      </c>
      <c r="E11" s="9">
        <v>1435</v>
      </c>
      <c r="F11" s="3">
        <v>1880</v>
      </c>
      <c r="G11" s="10">
        <f t="shared" si="1"/>
        <v>3315</v>
      </c>
      <c r="H11" s="9">
        <v>512</v>
      </c>
      <c r="I11" s="3">
        <v>612</v>
      </c>
      <c r="J11" s="10">
        <f t="shared" si="2"/>
        <v>1124</v>
      </c>
      <c r="K11" s="9">
        <v>247</v>
      </c>
      <c r="L11" s="3">
        <v>347</v>
      </c>
      <c r="M11" s="10">
        <f t="shared" si="9"/>
        <v>594</v>
      </c>
      <c r="N11" s="9">
        <f t="shared" si="10"/>
        <v>759</v>
      </c>
      <c r="O11" s="3">
        <f t="shared" si="11"/>
        <v>959</v>
      </c>
      <c r="P11" s="10">
        <f t="shared" si="12"/>
        <v>1718</v>
      </c>
      <c r="Q11" s="15">
        <f t="shared" si="6"/>
        <v>52.89</v>
      </c>
      <c r="R11" s="16">
        <f t="shared" si="7"/>
        <v>51.01</v>
      </c>
      <c r="S11" s="17">
        <f t="shared" si="8"/>
        <v>51.83</v>
      </c>
    </row>
    <row r="12" spans="1:19" s="4" customFormat="1" ht="24.95" customHeight="1">
      <c r="A12" s="23" t="s">
        <v>10</v>
      </c>
      <c r="B12" s="9">
        <v>559</v>
      </c>
      <c r="C12" s="3">
        <v>679</v>
      </c>
      <c r="D12" s="10">
        <f t="shared" si="0"/>
        <v>1238</v>
      </c>
      <c r="E12" s="9">
        <v>559</v>
      </c>
      <c r="F12" s="3">
        <v>678</v>
      </c>
      <c r="G12" s="10">
        <f t="shared" si="1"/>
        <v>1237</v>
      </c>
      <c r="H12" s="9">
        <v>192</v>
      </c>
      <c r="I12" s="3">
        <v>203</v>
      </c>
      <c r="J12" s="10">
        <f t="shared" si="2"/>
        <v>395</v>
      </c>
      <c r="K12" s="9">
        <v>116</v>
      </c>
      <c r="L12" s="3">
        <v>152</v>
      </c>
      <c r="M12" s="10">
        <f t="shared" si="9"/>
        <v>268</v>
      </c>
      <c r="N12" s="9">
        <f t="shared" si="10"/>
        <v>308</v>
      </c>
      <c r="O12" s="3">
        <f t="shared" si="11"/>
        <v>355</v>
      </c>
      <c r="P12" s="10">
        <f t="shared" si="12"/>
        <v>663</v>
      </c>
      <c r="Q12" s="15">
        <f t="shared" si="6"/>
        <v>55.1</v>
      </c>
      <c r="R12" s="16">
        <f t="shared" si="7"/>
        <v>52.36</v>
      </c>
      <c r="S12" s="17">
        <f t="shared" si="8"/>
        <v>53.6</v>
      </c>
    </row>
    <row r="13" spans="1:19" s="4" customFormat="1" ht="24.95" customHeight="1">
      <c r="A13" s="23" t="s">
        <v>11</v>
      </c>
      <c r="B13" s="9">
        <v>277</v>
      </c>
      <c r="C13" s="3">
        <v>307</v>
      </c>
      <c r="D13" s="10">
        <f t="shared" si="0"/>
        <v>584</v>
      </c>
      <c r="E13" s="9">
        <v>274</v>
      </c>
      <c r="F13" s="3">
        <v>306</v>
      </c>
      <c r="G13" s="10">
        <f t="shared" si="1"/>
        <v>580</v>
      </c>
      <c r="H13" s="9">
        <v>116</v>
      </c>
      <c r="I13" s="3">
        <v>115</v>
      </c>
      <c r="J13" s="10">
        <f t="shared" si="2"/>
        <v>231</v>
      </c>
      <c r="K13" s="9">
        <v>62</v>
      </c>
      <c r="L13" s="3">
        <v>86</v>
      </c>
      <c r="M13" s="10">
        <f t="shared" si="9"/>
        <v>148</v>
      </c>
      <c r="N13" s="9">
        <f t="shared" si="10"/>
        <v>178</v>
      </c>
      <c r="O13" s="3">
        <f t="shared" si="11"/>
        <v>201</v>
      </c>
      <c r="P13" s="10">
        <f t="shared" si="12"/>
        <v>379</v>
      </c>
      <c r="Q13" s="15">
        <f t="shared" si="6"/>
        <v>64.959999999999994</v>
      </c>
      <c r="R13" s="16">
        <f t="shared" si="7"/>
        <v>65.69</v>
      </c>
      <c r="S13" s="17">
        <f t="shared" si="8"/>
        <v>65.34</v>
      </c>
    </row>
    <row r="14" spans="1:19" s="4" customFormat="1" ht="24.95" customHeight="1">
      <c r="A14" s="23" t="s">
        <v>12</v>
      </c>
      <c r="B14" s="9">
        <v>509</v>
      </c>
      <c r="C14" s="3">
        <v>530</v>
      </c>
      <c r="D14" s="10">
        <f t="shared" si="0"/>
        <v>1039</v>
      </c>
      <c r="E14" s="9">
        <v>509</v>
      </c>
      <c r="F14" s="3">
        <v>530</v>
      </c>
      <c r="G14" s="10">
        <f t="shared" si="1"/>
        <v>1039</v>
      </c>
      <c r="H14" s="9">
        <v>175</v>
      </c>
      <c r="I14" s="3">
        <v>121</v>
      </c>
      <c r="J14" s="10">
        <f t="shared" si="2"/>
        <v>296</v>
      </c>
      <c r="K14" s="9">
        <v>118</v>
      </c>
      <c r="L14" s="3">
        <v>153</v>
      </c>
      <c r="M14" s="10">
        <f t="shared" si="9"/>
        <v>271</v>
      </c>
      <c r="N14" s="9">
        <f t="shared" si="10"/>
        <v>293</v>
      </c>
      <c r="O14" s="3">
        <f t="shared" si="11"/>
        <v>274</v>
      </c>
      <c r="P14" s="10">
        <f t="shared" si="12"/>
        <v>567</v>
      </c>
      <c r="Q14" s="15">
        <f t="shared" si="6"/>
        <v>57.56</v>
      </c>
      <c r="R14" s="16">
        <f t="shared" si="7"/>
        <v>51.7</v>
      </c>
      <c r="S14" s="17">
        <f t="shared" si="8"/>
        <v>54.57</v>
      </c>
    </row>
    <row r="15" spans="1:19" s="4" customFormat="1" ht="24.95" customHeight="1">
      <c r="A15" s="23" t="s">
        <v>13</v>
      </c>
      <c r="B15" s="9">
        <v>353</v>
      </c>
      <c r="C15" s="3">
        <v>349</v>
      </c>
      <c r="D15" s="10">
        <f t="shared" si="0"/>
        <v>702</v>
      </c>
      <c r="E15" s="9">
        <v>350</v>
      </c>
      <c r="F15" s="3">
        <v>349</v>
      </c>
      <c r="G15" s="10">
        <f t="shared" si="1"/>
        <v>699</v>
      </c>
      <c r="H15" s="9">
        <v>144</v>
      </c>
      <c r="I15" s="3">
        <v>106</v>
      </c>
      <c r="J15" s="10">
        <f t="shared" si="2"/>
        <v>250</v>
      </c>
      <c r="K15" s="9">
        <v>53</v>
      </c>
      <c r="L15" s="3">
        <v>73</v>
      </c>
      <c r="M15" s="10">
        <f t="shared" si="9"/>
        <v>126</v>
      </c>
      <c r="N15" s="9">
        <f t="shared" si="10"/>
        <v>197</v>
      </c>
      <c r="O15" s="3">
        <f t="shared" si="11"/>
        <v>179</v>
      </c>
      <c r="P15" s="10">
        <f t="shared" si="12"/>
        <v>376</v>
      </c>
      <c r="Q15" s="15">
        <f t="shared" si="6"/>
        <v>56.29</v>
      </c>
      <c r="R15" s="16">
        <f t="shared" si="7"/>
        <v>51.29</v>
      </c>
      <c r="S15" s="17">
        <f t="shared" si="8"/>
        <v>53.79</v>
      </c>
    </row>
    <row r="16" spans="1:19" s="4" customFormat="1" ht="24.95" customHeight="1">
      <c r="A16" s="23" t="s">
        <v>14</v>
      </c>
      <c r="B16" s="9">
        <v>1957</v>
      </c>
      <c r="C16" s="3">
        <v>2189</v>
      </c>
      <c r="D16" s="10">
        <f t="shared" si="0"/>
        <v>4146</v>
      </c>
      <c r="E16" s="9">
        <v>1952</v>
      </c>
      <c r="F16" s="3">
        <v>2187</v>
      </c>
      <c r="G16" s="10">
        <f t="shared" si="1"/>
        <v>4139</v>
      </c>
      <c r="H16" s="9">
        <v>571</v>
      </c>
      <c r="I16" s="3">
        <v>538</v>
      </c>
      <c r="J16" s="10">
        <f t="shared" si="2"/>
        <v>1109</v>
      </c>
      <c r="K16" s="9">
        <v>449</v>
      </c>
      <c r="L16" s="3">
        <v>559</v>
      </c>
      <c r="M16" s="10">
        <f t="shared" si="9"/>
        <v>1008</v>
      </c>
      <c r="N16" s="9">
        <f t="shared" si="10"/>
        <v>1020</v>
      </c>
      <c r="O16" s="3">
        <f t="shared" si="11"/>
        <v>1097</v>
      </c>
      <c r="P16" s="10">
        <f t="shared" si="12"/>
        <v>2117</v>
      </c>
      <c r="Q16" s="15">
        <f t="shared" si="6"/>
        <v>52.25</v>
      </c>
      <c r="R16" s="16">
        <f t="shared" si="7"/>
        <v>50.16</v>
      </c>
      <c r="S16" s="17">
        <f t="shared" si="8"/>
        <v>51.15</v>
      </c>
    </row>
    <row r="17" spans="1:19" s="4" customFormat="1" ht="24.95" customHeight="1">
      <c r="A17" s="23" t="s">
        <v>15</v>
      </c>
      <c r="B17" s="9">
        <v>1767</v>
      </c>
      <c r="C17" s="3">
        <v>1946</v>
      </c>
      <c r="D17" s="10">
        <f t="shared" si="0"/>
        <v>3713</v>
      </c>
      <c r="E17" s="9">
        <v>1762</v>
      </c>
      <c r="F17" s="3">
        <v>1941</v>
      </c>
      <c r="G17" s="10">
        <f t="shared" si="1"/>
        <v>3703</v>
      </c>
      <c r="H17" s="9">
        <v>464</v>
      </c>
      <c r="I17" s="3">
        <v>404</v>
      </c>
      <c r="J17" s="10">
        <f t="shared" si="2"/>
        <v>868</v>
      </c>
      <c r="K17" s="9">
        <v>398</v>
      </c>
      <c r="L17" s="3">
        <v>488</v>
      </c>
      <c r="M17" s="10">
        <f t="shared" si="9"/>
        <v>886</v>
      </c>
      <c r="N17" s="9">
        <f t="shared" si="10"/>
        <v>862</v>
      </c>
      <c r="O17" s="3">
        <f t="shared" si="11"/>
        <v>892</v>
      </c>
      <c r="P17" s="10">
        <f t="shared" si="12"/>
        <v>1754</v>
      </c>
      <c r="Q17" s="15">
        <f t="shared" si="6"/>
        <v>48.92</v>
      </c>
      <c r="R17" s="16">
        <f t="shared" si="7"/>
        <v>45.96</v>
      </c>
      <c r="S17" s="17">
        <f t="shared" si="8"/>
        <v>47.37</v>
      </c>
    </row>
    <row r="18" spans="1:19" s="4" customFormat="1" ht="24.95" customHeight="1">
      <c r="A18" s="23" t="s">
        <v>16</v>
      </c>
      <c r="B18" s="9">
        <v>134</v>
      </c>
      <c r="C18" s="3">
        <v>135</v>
      </c>
      <c r="D18" s="10">
        <f t="shared" si="0"/>
        <v>269</v>
      </c>
      <c r="E18" s="9">
        <v>134</v>
      </c>
      <c r="F18" s="3">
        <v>135</v>
      </c>
      <c r="G18" s="10">
        <f t="shared" si="1"/>
        <v>269</v>
      </c>
      <c r="H18" s="9">
        <v>43</v>
      </c>
      <c r="I18" s="3">
        <v>30</v>
      </c>
      <c r="J18" s="10">
        <f t="shared" si="2"/>
        <v>73</v>
      </c>
      <c r="K18" s="9">
        <v>36</v>
      </c>
      <c r="L18" s="3">
        <v>50</v>
      </c>
      <c r="M18" s="10">
        <f t="shared" si="9"/>
        <v>86</v>
      </c>
      <c r="N18" s="9">
        <f t="shared" si="10"/>
        <v>79</v>
      </c>
      <c r="O18" s="3">
        <f t="shared" si="11"/>
        <v>80</v>
      </c>
      <c r="P18" s="10">
        <f t="shared" si="12"/>
        <v>159</v>
      </c>
      <c r="Q18" s="15">
        <f t="shared" si="6"/>
        <v>58.96</v>
      </c>
      <c r="R18" s="16">
        <f t="shared" si="7"/>
        <v>59.26</v>
      </c>
      <c r="S18" s="17">
        <f t="shared" si="8"/>
        <v>59.11</v>
      </c>
    </row>
    <row r="19" spans="1:19" s="4" customFormat="1" ht="24.95" customHeight="1">
      <c r="A19" s="23" t="s">
        <v>17</v>
      </c>
      <c r="B19" s="9">
        <v>215</v>
      </c>
      <c r="C19" s="3">
        <v>268</v>
      </c>
      <c r="D19" s="10">
        <f t="shared" si="0"/>
        <v>483</v>
      </c>
      <c r="E19" s="9">
        <v>214</v>
      </c>
      <c r="F19" s="3">
        <v>268</v>
      </c>
      <c r="G19" s="10">
        <f t="shared" si="1"/>
        <v>482</v>
      </c>
      <c r="H19" s="9">
        <v>61</v>
      </c>
      <c r="I19" s="3">
        <v>57</v>
      </c>
      <c r="J19" s="10">
        <f t="shared" si="2"/>
        <v>118</v>
      </c>
      <c r="K19" s="9">
        <v>40</v>
      </c>
      <c r="L19" s="3">
        <v>61</v>
      </c>
      <c r="M19" s="10">
        <f t="shared" si="9"/>
        <v>101</v>
      </c>
      <c r="N19" s="9">
        <f t="shared" si="10"/>
        <v>101</v>
      </c>
      <c r="O19" s="3">
        <f t="shared" si="11"/>
        <v>118</v>
      </c>
      <c r="P19" s="10">
        <f t="shared" si="12"/>
        <v>219</v>
      </c>
      <c r="Q19" s="15">
        <f t="shared" si="6"/>
        <v>47.2</v>
      </c>
      <c r="R19" s="16">
        <f t="shared" si="7"/>
        <v>44.03</v>
      </c>
      <c r="S19" s="17">
        <f t="shared" si="8"/>
        <v>45.44</v>
      </c>
    </row>
    <row r="20" spans="1:19" s="4" customFormat="1" ht="24.95" customHeight="1">
      <c r="A20" s="23" t="s">
        <v>18</v>
      </c>
      <c r="B20" s="9">
        <v>155</v>
      </c>
      <c r="C20" s="3">
        <v>176</v>
      </c>
      <c r="D20" s="10">
        <f t="shared" si="0"/>
        <v>331</v>
      </c>
      <c r="E20" s="9">
        <v>155</v>
      </c>
      <c r="F20" s="3">
        <v>175</v>
      </c>
      <c r="G20" s="10">
        <f t="shared" si="1"/>
        <v>330</v>
      </c>
      <c r="H20" s="9">
        <v>51</v>
      </c>
      <c r="I20" s="3">
        <v>40</v>
      </c>
      <c r="J20" s="10">
        <f t="shared" si="2"/>
        <v>91</v>
      </c>
      <c r="K20" s="9">
        <v>30</v>
      </c>
      <c r="L20" s="3">
        <v>51</v>
      </c>
      <c r="M20" s="10">
        <f t="shared" si="9"/>
        <v>81</v>
      </c>
      <c r="N20" s="9">
        <f t="shared" si="10"/>
        <v>81</v>
      </c>
      <c r="O20" s="3">
        <f t="shared" si="11"/>
        <v>91</v>
      </c>
      <c r="P20" s="10">
        <f t="shared" si="12"/>
        <v>172</v>
      </c>
      <c r="Q20" s="15">
        <f t="shared" si="6"/>
        <v>52.26</v>
      </c>
      <c r="R20" s="16">
        <f t="shared" si="7"/>
        <v>52</v>
      </c>
      <c r="S20" s="17">
        <f t="shared" si="8"/>
        <v>52.12</v>
      </c>
    </row>
    <row r="21" spans="1:19" s="4" customFormat="1" ht="24.95" customHeight="1">
      <c r="A21" s="23" t="s">
        <v>19</v>
      </c>
      <c r="B21" s="9">
        <v>40</v>
      </c>
      <c r="C21" s="3">
        <v>46</v>
      </c>
      <c r="D21" s="10">
        <f t="shared" si="0"/>
        <v>86</v>
      </c>
      <c r="E21" s="9">
        <v>40</v>
      </c>
      <c r="F21" s="3">
        <v>46</v>
      </c>
      <c r="G21" s="10">
        <f t="shared" si="1"/>
        <v>86</v>
      </c>
      <c r="H21" s="9">
        <v>8</v>
      </c>
      <c r="I21" s="3">
        <v>12</v>
      </c>
      <c r="J21" s="10">
        <f t="shared" si="2"/>
        <v>20</v>
      </c>
      <c r="K21" s="9">
        <v>8</v>
      </c>
      <c r="L21" s="3">
        <v>10</v>
      </c>
      <c r="M21" s="10">
        <f t="shared" si="9"/>
        <v>18</v>
      </c>
      <c r="N21" s="9">
        <f t="shared" si="10"/>
        <v>16</v>
      </c>
      <c r="O21" s="3">
        <f t="shared" si="11"/>
        <v>22</v>
      </c>
      <c r="P21" s="10">
        <f t="shared" si="12"/>
        <v>38</v>
      </c>
      <c r="Q21" s="15">
        <f t="shared" si="6"/>
        <v>40</v>
      </c>
      <c r="R21" s="16">
        <f t="shared" si="7"/>
        <v>47.83</v>
      </c>
      <c r="S21" s="17">
        <f t="shared" si="8"/>
        <v>44.19</v>
      </c>
    </row>
    <row r="22" spans="1:19" s="4" customFormat="1" ht="24.95" customHeight="1" thickBot="1">
      <c r="A22" s="24" t="s">
        <v>20</v>
      </c>
      <c r="B22" s="18">
        <v>26</v>
      </c>
      <c r="C22" s="19">
        <v>35</v>
      </c>
      <c r="D22" s="20">
        <f t="shared" si="0"/>
        <v>61</v>
      </c>
      <c r="E22" s="18">
        <v>26</v>
      </c>
      <c r="F22" s="19">
        <v>35</v>
      </c>
      <c r="G22" s="20">
        <f t="shared" si="1"/>
        <v>61</v>
      </c>
      <c r="H22" s="18">
        <v>7</v>
      </c>
      <c r="I22" s="19">
        <v>7</v>
      </c>
      <c r="J22" s="20">
        <f t="shared" si="2"/>
        <v>14</v>
      </c>
      <c r="K22" s="18">
        <v>5</v>
      </c>
      <c r="L22" s="19">
        <v>6</v>
      </c>
      <c r="M22" s="20">
        <f t="shared" si="9"/>
        <v>11</v>
      </c>
      <c r="N22" s="18">
        <f t="shared" si="10"/>
        <v>12</v>
      </c>
      <c r="O22" s="19">
        <f t="shared" si="11"/>
        <v>13</v>
      </c>
      <c r="P22" s="20">
        <f t="shared" si="12"/>
        <v>25</v>
      </c>
      <c r="Q22" s="15">
        <f t="shared" si="6"/>
        <v>46.15</v>
      </c>
      <c r="R22" s="16">
        <f t="shared" si="7"/>
        <v>37.14</v>
      </c>
      <c r="S22" s="17">
        <f t="shared" si="8"/>
        <v>40.98</v>
      </c>
    </row>
    <row r="23" spans="1:19" ht="24.95" customHeight="1" thickBot="1">
      <c r="A23" s="33" t="s">
        <v>3</v>
      </c>
      <c r="B23" s="34">
        <f t="shared" ref="B23:G23" si="13">SUM(B6:B22)</f>
        <v>13167</v>
      </c>
      <c r="C23" s="35">
        <f t="shared" si="13"/>
        <v>14996</v>
      </c>
      <c r="D23" s="36">
        <f t="shared" si="13"/>
        <v>28163</v>
      </c>
      <c r="E23" s="34">
        <f t="shared" si="13"/>
        <v>13120</v>
      </c>
      <c r="F23" s="35">
        <f t="shared" si="13"/>
        <v>14956</v>
      </c>
      <c r="G23" s="36">
        <f t="shared" si="13"/>
        <v>28076</v>
      </c>
      <c r="H23" s="34">
        <f>SUM(H6:H22)</f>
        <v>4105</v>
      </c>
      <c r="I23" s="35">
        <f>SUM(I6:I22)</f>
        <v>4014</v>
      </c>
      <c r="J23" s="36">
        <f>SUM(J6:J22)</f>
        <v>8119</v>
      </c>
      <c r="K23" s="34">
        <f>SUM(K6:K22)</f>
        <v>2755</v>
      </c>
      <c r="L23" s="35">
        <f t="shared" ref="L23:P23" si="14">SUM(L6:L22)</f>
        <v>3579</v>
      </c>
      <c r="M23" s="36">
        <f t="shared" si="14"/>
        <v>6334</v>
      </c>
      <c r="N23" s="34">
        <f>SUM(N6:N22)</f>
        <v>6860</v>
      </c>
      <c r="O23" s="35">
        <f t="shared" si="14"/>
        <v>7593</v>
      </c>
      <c r="P23" s="36">
        <f t="shared" si="14"/>
        <v>14453</v>
      </c>
      <c r="Q23" s="37">
        <f t="shared" ref="Q23" si="15">ROUND(N23/E23*100,2)</f>
        <v>52.29</v>
      </c>
      <c r="R23" s="38">
        <f t="shared" ref="R23" si="16">ROUND(O23/F23*100,2)</f>
        <v>50.77</v>
      </c>
      <c r="S23" s="39">
        <f t="shared" ref="S23" si="17">ROUND(P23/G23*100,2)</f>
        <v>51.48</v>
      </c>
    </row>
    <row r="24" spans="1:19" ht="9.9499999999999993" customHeight="1" thickBot="1">
      <c r="A24" s="7"/>
      <c r="B24" s="7"/>
      <c r="C24" s="7"/>
      <c r="D24" s="7"/>
      <c r="E24" s="7"/>
      <c r="F24" s="11"/>
      <c r="G24" s="59"/>
      <c r="H24" s="59"/>
      <c r="I24" s="59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24.95" customHeight="1">
      <c r="A25" s="56" t="s">
        <v>34</v>
      </c>
      <c r="B25" s="48" t="s">
        <v>21</v>
      </c>
      <c r="C25" s="49"/>
      <c r="D25" s="50"/>
      <c r="E25" s="48" t="s">
        <v>22</v>
      </c>
      <c r="F25" s="49"/>
      <c r="G25" s="50"/>
      <c r="H25" s="53" t="s">
        <v>25</v>
      </c>
      <c r="I25" s="54"/>
      <c r="J25" s="55"/>
      <c r="K25" s="48" t="s">
        <v>26</v>
      </c>
      <c r="L25" s="49"/>
      <c r="M25" s="50"/>
      <c r="N25" s="48" t="s">
        <v>23</v>
      </c>
      <c r="O25" s="49"/>
      <c r="P25" s="50"/>
      <c r="Q25" s="48" t="s">
        <v>24</v>
      </c>
      <c r="R25" s="49"/>
      <c r="S25" s="50"/>
    </row>
    <row r="26" spans="1:19" ht="24.95" customHeight="1" thickBot="1">
      <c r="A26" s="52"/>
      <c r="B26" s="40" t="s">
        <v>1</v>
      </c>
      <c r="C26" s="41" t="s">
        <v>2</v>
      </c>
      <c r="D26" s="42" t="s">
        <v>3</v>
      </c>
      <c r="E26" s="40" t="s">
        <v>1</v>
      </c>
      <c r="F26" s="41" t="s">
        <v>2</v>
      </c>
      <c r="G26" s="42" t="s">
        <v>3</v>
      </c>
      <c r="H26" s="43" t="s">
        <v>1</v>
      </c>
      <c r="I26" s="44" t="s">
        <v>2</v>
      </c>
      <c r="J26" s="45" t="s">
        <v>3</v>
      </c>
      <c r="K26" s="40" t="s">
        <v>1</v>
      </c>
      <c r="L26" s="41" t="s">
        <v>2</v>
      </c>
      <c r="M26" s="42" t="s">
        <v>3</v>
      </c>
      <c r="N26" s="40" t="s">
        <v>1</v>
      </c>
      <c r="O26" s="41" t="s">
        <v>2</v>
      </c>
      <c r="P26" s="42" t="s">
        <v>3</v>
      </c>
      <c r="Q26" s="46" t="s">
        <v>31</v>
      </c>
      <c r="R26" s="47" t="s">
        <v>32</v>
      </c>
      <c r="S26" s="42" t="s">
        <v>3</v>
      </c>
    </row>
    <row r="27" spans="1:19" ht="24.95" customHeight="1" thickBot="1">
      <c r="A27" s="26" t="s">
        <v>7</v>
      </c>
      <c r="B27" s="27">
        <v>8</v>
      </c>
      <c r="C27" s="28">
        <v>7</v>
      </c>
      <c r="D27" s="29">
        <f t="shared" ref="D27" si="18">B27+C27</f>
        <v>15</v>
      </c>
      <c r="E27" s="27">
        <v>8</v>
      </c>
      <c r="F27" s="28">
        <v>7</v>
      </c>
      <c r="G27" s="29">
        <f t="shared" ref="G27" si="19">E27+F27</f>
        <v>15</v>
      </c>
      <c r="H27" s="27">
        <v>0</v>
      </c>
      <c r="I27" s="28">
        <v>2</v>
      </c>
      <c r="J27" s="29">
        <f t="shared" ref="J27" si="20">H27+I27</f>
        <v>2</v>
      </c>
      <c r="K27" s="27">
        <v>0</v>
      </c>
      <c r="L27" s="28">
        <v>0</v>
      </c>
      <c r="M27" s="29">
        <f t="shared" ref="M27" si="21">SUM(K27:L27)</f>
        <v>0</v>
      </c>
      <c r="N27" s="27">
        <f t="shared" ref="N27" si="22">SUM(H27,K27)</f>
        <v>0</v>
      </c>
      <c r="O27" s="28">
        <f t="shared" ref="O27" si="23">SUM(I27,L27)</f>
        <v>2</v>
      </c>
      <c r="P27" s="29">
        <f t="shared" ref="P27" si="24">SUM(J27,M27)</f>
        <v>2</v>
      </c>
      <c r="Q27" s="30">
        <f t="shared" ref="Q27" si="25">ROUND(N27/E27*100,2)</f>
        <v>0</v>
      </c>
      <c r="R27" s="31">
        <f t="shared" ref="R27" si="26">ROUND(O27/F27*100,2)</f>
        <v>28.57</v>
      </c>
      <c r="S27" s="32">
        <f t="shared" ref="S27" si="27">ROUND(P27/G27*100,2)</f>
        <v>13.33</v>
      </c>
    </row>
    <row r="28" spans="1:19" ht="9.9499999999999993" customHeight="1" thickBot="1"/>
    <row r="29" spans="1:19" ht="24.95" customHeight="1">
      <c r="A29" s="51" t="s">
        <v>36</v>
      </c>
      <c r="B29" s="48" t="s">
        <v>21</v>
      </c>
      <c r="C29" s="49"/>
      <c r="D29" s="50"/>
      <c r="E29" s="48" t="s">
        <v>22</v>
      </c>
      <c r="F29" s="49"/>
      <c r="G29" s="50"/>
      <c r="H29" s="53" t="s">
        <v>25</v>
      </c>
      <c r="I29" s="54"/>
      <c r="J29" s="55"/>
      <c r="K29" s="48" t="s">
        <v>26</v>
      </c>
      <c r="L29" s="49"/>
      <c r="M29" s="50"/>
      <c r="N29" s="48" t="s">
        <v>23</v>
      </c>
      <c r="O29" s="49"/>
      <c r="P29" s="50"/>
      <c r="Q29" s="48" t="s">
        <v>24</v>
      </c>
      <c r="R29" s="49"/>
      <c r="S29" s="50"/>
    </row>
    <row r="30" spans="1:19" ht="24.95" customHeight="1" thickBot="1">
      <c r="A30" s="52"/>
      <c r="B30" s="40" t="s">
        <v>1</v>
      </c>
      <c r="C30" s="41" t="s">
        <v>2</v>
      </c>
      <c r="D30" s="42" t="s">
        <v>3</v>
      </c>
      <c r="E30" s="40" t="s">
        <v>1</v>
      </c>
      <c r="F30" s="41" t="s">
        <v>2</v>
      </c>
      <c r="G30" s="42" t="s">
        <v>3</v>
      </c>
      <c r="H30" s="43" t="s">
        <v>1</v>
      </c>
      <c r="I30" s="44" t="s">
        <v>2</v>
      </c>
      <c r="J30" s="45" t="s">
        <v>3</v>
      </c>
      <c r="K30" s="40" t="s">
        <v>1</v>
      </c>
      <c r="L30" s="41" t="s">
        <v>2</v>
      </c>
      <c r="M30" s="42" t="s">
        <v>3</v>
      </c>
      <c r="N30" s="40" t="s">
        <v>1</v>
      </c>
      <c r="O30" s="41" t="s">
        <v>2</v>
      </c>
      <c r="P30" s="42" t="s">
        <v>3</v>
      </c>
      <c r="Q30" s="46" t="s">
        <v>31</v>
      </c>
      <c r="R30" s="47" t="s">
        <v>32</v>
      </c>
      <c r="S30" s="42" t="s">
        <v>3</v>
      </c>
    </row>
    <row r="31" spans="1:19" ht="24.95" customHeight="1" thickBot="1">
      <c r="A31" s="26" t="s">
        <v>35</v>
      </c>
      <c r="B31" s="27">
        <f>SUM(B23,B27)</f>
        <v>13175</v>
      </c>
      <c r="C31" s="28">
        <f t="shared" ref="C31:P31" si="28">SUM(C23,C27)</f>
        <v>15003</v>
      </c>
      <c r="D31" s="29">
        <f t="shared" si="28"/>
        <v>28178</v>
      </c>
      <c r="E31" s="27">
        <f t="shared" si="28"/>
        <v>13128</v>
      </c>
      <c r="F31" s="28">
        <f t="shared" si="28"/>
        <v>14963</v>
      </c>
      <c r="G31" s="29">
        <f t="shared" si="28"/>
        <v>28091</v>
      </c>
      <c r="H31" s="27">
        <f t="shared" si="28"/>
        <v>4105</v>
      </c>
      <c r="I31" s="28">
        <f t="shared" si="28"/>
        <v>4016</v>
      </c>
      <c r="J31" s="29">
        <f t="shared" si="28"/>
        <v>8121</v>
      </c>
      <c r="K31" s="27">
        <f t="shared" si="28"/>
        <v>2755</v>
      </c>
      <c r="L31" s="28">
        <f t="shared" si="28"/>
        <v>3579</v>
      </c>
      <c r="M31" s="29">
        <f t="shared" si="28"/>
        <v>6334</v>
      </c>
      <c r="N31" s="27">
        <f t="shared" si="28"/>
        <v>6860</v>
      </c>
      <c r="O31" s="28">
        <f t="shared" si="28"/>
        <v>7595</v>
      </c>
      <c r="P31" s="29">
        <f t="shared" si="28"/>
        <v>14455</v>
      </c>
      <c r="Q31" s="30">
        <f t="shared" ref="Q31" si="29">ROUND(N31/E31*100,2)</f>
        <v>52.25</v>
      </c>
      <c r="R31" s="31">
        <f t="shared" ref="R31" si="30">ROUND(O31/F31*100,2)</f>
        <v>50.76</v>
      </c>
      <c r="S31" s="32">
        <f t="shared" ref="S31" si="31">ROUND(P31/G31*100,2)</f>
        <v>51.46</v>
      </c>
    </row>
  </sheetData>
  <mergeCells count="24">
    <mergeCell ref="A4:A5"/>
    <mergeCell ref="A1:S2"/>
    <mergeCell ref="A3:S3"/>
    <mergeCell ref="G24:I24"/>
    <mergeCell ref="B4:D4"/>
    <mergeCell ref="E4:G4"/>
    <mergeCell ref="H4:J4"/>
    <mergeCell ref="K4:M4"/>
    <mergeCell ref="N4:P4"/>
    <mergeCell ref="Q4:S4"/>
    <mergeCell ref="N25:P25"/>
    <mergeCell ref="Q25:S25"/>
    <mergeCell ref="A29:A30"/>
    <mergeCell ref="B29:D29"/>
    <mergeCell ref="E29:G29"/>
    <mergeCell ref="H29:J29"/>
    <mergeCell ref="K29:M29"/>
    <mergeCell ref="N29:P29"/>
    <mergeCell ref="Q29:S29"/>
    <mergeCell ref="A25:A26"/>
    <mergeCell ref="B25:D25"/>
    <mergeCell ref="E25:G25"/>
    <mergeCell ref="H25:J25"/>
    <mergeCell ref="K25:M2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4" orientation="landscape" verticalDpi="0" r:id="rId1"/>
  <headerFooter alignWithMargins="0"/>
  <rowBreaks count="1" manualBreakCount="1">
    <brk id="3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80" zoomScaleNormal="70" zoomScaleSheetLayoutView="80" workbookViewId="0">
      <selection sqref="A1:S2"/>
    </sheetView>
  </sheetViews>
  <sheetFormatPr defaultColWidth="7.69921875" defaultRowHeight="24.95" customHeight="1"/>
  <cols>
    <col min="1" max="19" width="7.69921875" style="6"/>
    <col min="20" max="16384" width="7.69921875" style="5"/>
  </cols>
  <sheetData>
    <row r="1" spans="1:19" s="1" customFormat="1" ht="24.95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" customFormat="1" ht="24.9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2" customFormat="1" ht="24.95" customHeight="1" thickBot="1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s="1" customFormat="1" ht="24.95" customHeight="1">
      <c r="A4" s="56" t="s">
        <v>33</v>
      </c>
      <c r="B4" s="48" t="s">
        <v>21</v>
      </c>
      <c r="C4" s="49"/>
      <c r="D4" s="50"/>
      <c r="E4" s="48" t="s">
        <v>22</v>
      </c>
      <c r="F4" s="49"/>
      <c r="G4" s="50"/>
      <c r="H4" s="53" t="s">
        <v>25</v>
      </c>
      <c r="I4" s="54"/>
      <c r="J4" s="55"/>
      <c r="K4" s="48" t="s">
        <v>26</v>
      </c>
      <c r="L4" s="49"/>
      <c r="M4" s="50"/>
      <c r="N4" s="48" t="s">
        <v>23</v>
      </c>
      <c r="O4" s="49"/>
      <c r="P4" s="50"/>
      <c r="Q4" s="48" t="s">
        <v>24</v>
      </c>
      <c r="R4" s="49"/>
      <c r="S4" s="50"/>
    </row>
    <row r="5" spans="1:19" s="1" customFormat="1" ht="24.95" customHeight="1" thickBot="1">
      <c r="A5" s="52"/>
      <c r="B5" s="40" t="s">
        <v>1</v>
      </c>
      <c r="C5" s="41" t="s">
        <v>2</v>
      </c>
      <c r="D5" s="42" t="s">
        <v>3</v>
      </c>
      <c r="E5" s="40" t="s">
        <v>1</v>
      </c>
      <c r="F5" s="41" t="s">
        <v>2</v>
      </c>
      <c r="G5" s="42" t="s">
        <v>3</v>
      </c>
      <c r="H5" s="43" t="s">
        <v>1</v>
      </c>
      <c r="I5" s="44" t="s">
        <v>2</v>
      </c>
      <c r="J5" s="45" t="s">
        <v>3</v>
      </c>
      <c r="K5" s="40" t="s">
        <v>1</v>
      </c>
      <c r="L5" s="41" t="s">
        <v>2</v>
      </c>
      <c r="M5" s="42" t="s">
        <v>3</v>
      </c>
      <c r="N5" s="40" t="s">
        <v>1</v>
      </c>
      <c r="O5" s="41" t="s">
        <v>2</v>
      </c>
      <c r="P5" s="42" t="s">
        <v>3</v>
      </c>
      <c r="Q5" s="46" t="s">
        <v>1</v>
      </c>
      <c r="R5" s="47" t="s">
        <v>2</v>
      </c>
      <c r="S5" s="42" t="s">
        <v>3</v>
      </c>
    </row>
    <row r="6" spans="1:19" s="4" customFormat="1" ht="24.95" customHeight="1">
      <c r="A6" s="22" t="s">
        <v>4</v>
      </c>
      <c r="B6" s="12">
        <v>33</v>
      </c>
      <c r="C6" s="13">
        <v>37</v>
      </c>
      <c r="D6" s="14">
        <f t="shared" ref="D6:D22" si="0">B6+C6</f>
        <v>70</v>
      </c>
      <c r="E6" s="12">
        <v>33</v>
      </c>
      <c r="F6" s="13">
        <v>37</v>
      </c>
      <c r="G6" s="14">
        <f t="shared" ref="G6:G22" si="1">E6+F6</f>
        <v>70</v>
      </c>
      <c r="H6" s="12">
        <v>14</v>
      </c>
      <c r="I6" s="13">
        <v>15</v>
      </c>
      <c r="J6" s="14">
        <f t="shared" ref="J6:J22" si="2">H6+I6</f>
        <v>29</v>
      </c>
      <c r="K6" s="12">
        <v>4</v>
      </c>
      <c r="L6" s="13">
        <v>8</v>
      </c>
      <c r="M6" s="14">
        <f>SUM(K6:L6)</f>
        <v>12</v>
      </c>
      <c r="N6" s="12">
        <f>SUM(H6,K6)</f>
        <v>18</v>
      </c>
      <c r="O6" s="13">
        <f t="shared" ref="O6:P21" si="3">SUM(I6,L6)</f>
        <v>23</v>
      </c>
      <c r="P6" s="14">
        <f t="shared" si="3"/>
        <v>41</v>
      </c>
      <c r="Q6" s="15">
        <f>ROUND(N6/E6*100,2)</f>
        <v>54.55</v>
      </c>
      <c r="R6" s="16">
        <f>ROUND(O6/F6*100,2)</f>
        <v>62.16</v>
      </c>
      <c r="S6" s="17">
        <f>ROUND(P6/G6*100,2)</f>
        <v>58.57</v>
      </c>
    </row>
    <row r="7" spans="1:19" s="4" customFormat="1" ht="24.95" customHeight="1">
      <c r="A7" s="23" t="s">
        <v>5</v>
      </c>
      <c r="B7" s="9">
        <v>1862</v>
      </c>
      <c r="C7" s="3">
        <v>2183</v>
      </c>
      <c r="D7" s="10">
        <f t="shared" si="0"/>
        <v>4045</v>
      </c>
      <c r="E7" s="9">
        <v>1847</v>
      </c>
      <c r="F7" s="3">
        <v>2173</v>
      </c>
      <c r="G7" s="10">
        <f t="shared" si="1"/>
        <v>4020</v>
      </c>
      <c r="H7" s="9">
        <v>563</v>
      </c>
      <c r="I7" s="3">
        <v>561</v>
      </c>
      <c r="J7" s="10">
        <f t="shared" si="2"/>
        <v>1124</v>
      </c>
      <c r="K7" s="9">
        <v>302</v>
      </c>
      <c r="L7" s="3">
        <v>446</v>
      </c>
      <c r="M7" s="10">
        <f>SUM(K7:L7)</f>
        <v>748</v>
      </c>
      <c r="N7" s="9">
        <f>SUM(H7,K7)</f>
        <v>865</v>
      </c>
      <c r="O7" s="3">
        <f t="shared" si="3"/>
        <v>1007</v>
      </c>
      <c r="P7" s="10">
        <f t="shared" si="3"/>
        <v>1872</v>
      </c>
      <c r="Q7" s="15">
        <f t="shared" ref="Q7:S22" si="4">ROUND(N7/E7*100,2)</f>
        <v>46.83</v>
      </c>
      <c r="R7" s="16">
        <f t="shared" si="4"/>
        <v>46.34</v>
      </c>
      <c r="S7" s="17">
        <f t="shared" si="4"/>
        <v>46.57</v>
      </c>
    </row>
    <row r="8" spans="1:19" s="4" customFormat="1" ht="24.95" customHeight="1">
      <c r="A8" s="23" t="s">
        <v>6</v>
      </c>
      <c r="B8" s="9">
        <v>241</v>
      </c>
      <c r="C8" s="3">
        <v>236</v>
      </c>
      <c r="D8" s="10">
        <f t="shared" si="0"/>
        <v>477</v>
      </c>
      <c r="E8" s="9">
        <v>241</v>
      </c>
      <c r="F8" s="3">
        <v>236</v>
      </c>
      <c r="G8" s="10">
        <f t="shared" si="1"/>
        <v>477</v>
      </c>
      <c r="H8" s="9">
        <v>90</v>
      </c>
      <c r="I8" s="3">
        <v>91</v>
      </c>
      <c r="J8" s="10">
        <f t="shared" si="2"/>
        <v>181</v>
      </c>
      <c r="K8" s="9">
        <v>46</v>
      </c>
      <c r="L8" s="3">
        <v>46</v>
      </c>
      <c r="M8" s="10">
        <f t="shared" ref="M8:M22" si="5">SUM(K8:L8)</f>
        <v>92</v>
      </c>
      <c r="N8" s="9">
        <f t="shared" ref="N8:P22" si="6">SUM(H8,K8)</f>
        <v>136</v>
      </c>
      <c r="O8" s="3">
        <f t="shared" si="3"/>
        <v>137</v>
      </c>
      <c r="P8" s="10">
        <f t="shared" si="3"/>
        <v>273</v>
      </c>
      <c r="Q8" s="15">
        <f t="shared" si="4"/>
        <v>56.43</v>
      </c>
      <c r="R8" s="16">
        <f t="shared" si="4"/>
        <v>58.05</v>
      </c>
      <c r="S8" s="17">
        <f t="shared" si="4"/>
        <v>57.23</v>
      </c>
    </row>
    <row r="9" spans="1:19" s="4" customFormat="1" ht="24.95" customHeight="1">
      <c r="A9" s="23" t="s">
        <v>7</v>
      </c>
      <c r="B9" s="9">
        <v>2502</v>
      </c>
      <c r="C9" s="3">
        <v>2808</v>
      </c>
      <c r="D9" s="10">
        <f t="shared" si="0"/>
        <v>5310</v>
      </c>
      <c r="E9" s="9">
        <v>2495</v>
      </c>
      <c r="F9" s="3">
        <v>2801</v>
      </c>
      <c r="G9" s="10">
        <f t="shared" si="1"/>
        <v>5296</v>
      </c>
      <c r="H9" s="9">
        <v>754</v>
      </c>
      <c r="I9" s="3">
        <v>813</v>
      </c>
      <c r="J9" s="10">
        <f t="shared" si="2"/>
        <v>1567</v>
      </c>
      <c r="K9" s="9">
        <v>571</v>
      </c>
      <c r="L9" s="3">
        <v>702</v>
      </c>
      <c r="M9" s="10">
        <f t="shared" si="5"/>
        <v>1273</v>
      </c>
      <c r="N9" s="9">
        <f t="shared" si="6"/>
        <v>1325</v>
      </c>
      <c r="O9" s="3">
        <f t="shared" si="3"/>
        <v>1515</v>
      </c>
      <c r="P9" s="10">
        <f t="shared" si="3"/>
        <v>2840</v>
      </c>
      <c r="Q9" s="15">
        <f t="shared" si="4"/>
        <v>53.11</v>
      </c>
      <c r="R9" s="16">
        <f t="shared" si="4"/>
        <v>54.09</v>
      </c>
      <c r="S9" s="17">
        <f t="shared" si="4"/>
        <v>53.63</v>
      </c>
    </row>
    <row r="10" spans="1:19" s="4" customFormat="1" ht="24.95" customHeight="1">
      <c r="A10" s="23" t="s">
        <v>8</v>
      </c>
      <c r="B10" s="9">
        <v>1096</v>
      </c>
      <c r="C10" s="3">
        <v>1184</v>
      </c>
      <c r="D10" s="10">
        <f t="shared" si="0"/>
        <v>2280</v>
      </c>
      <c r="E10" s="9">
        <v>1094</v>
      </c>
      <c r="F10" s="3">
        <v>1179</v>
      </c>
      <c r="G10" s="10">
        <f t="shared" si="1"/>
        <v>2273</v>
      </c>
      <c r="H10" s="9">
        <v>340</v>
      </c>
      <c r="I10" s="3">
        <v>289</v>
      </c>
      <c r="J10" s="10">
        <f t="shared" si="2"/>
        <v>629</v>
      </c>
      <c r="K10" s="9">
        <v>270</v>
      </c>
      <c r="L10" s="3">
        <v>341</v>
      </c>
      <c r="M10" s="10">
        <f t="shared" si="5"/>
        <v>611</v>
      </c>
      <c r="N10" s="9">
        <f t="shared" si="6"/>
        <v>610</v>
      </c>
      <c r="O10" s="3">
        <f t="shared" si="3"/>
        <v>630</v>
      </c>
      <c r="P10" s="10">
        <f t="shared" si="3"/>
        <v>1240</v>
      </c>
      <c r="Q10" s="15">
        <f t="shared" si="4"/>
        <v>55.76</v>
      </c>
      <c r="R10" s="16">
        <f t="shared" si="4"/>
        <v>53.44</v>
      </c>
      <c r="S10" s="17">
        <f t="shared" si="4"/>
        <v>54.55</v>
      </c>
    </row>
    <row r="11" spans="1:19" s="4" customFormat="1" ht="24.95" customHeight="1">
      <c r="A11" s="23" t="s">
        <v>9</v>
      </c>
      <c r="B11" s="9">
        <v>1441</v>
      </c>
      <c r="C11" s="3">
        <v>1888</v>
      </c>
      <c r="D11" s="10">
        <f t="shared" si="0"/>
        <v>3329</v>
      </c>
      <c r="E11" s="9">
        <v>1435</v>
      </c>
      <c r="F11" s="3">
        <v>1880</v>
      </c>
      <c r="G11" s="10">
        <f t="shared" si="1"/>
        <v>3315</v>
      </c>
      <c r="H11" s="9">
        <v>512</v>
      </c>
      <c r="I11" s="3">
        <v>612</v>
      </c>
      <c r="J11" s="10">
        <f t="shared" si="2"/>
        <v>1124</v>
      </c>
      <c r="K11" s="9">
        <v>247</v>
      </c>
      <c r="L11" s="3">
        <v>347</v>
      </c>
      <c r="M11" s="10">
        <f t="shared" si="5"/>
        <v>594</v>
      </c>
      <c r="N11" s="9">
        <f t="shared" si="6"/>
        <v>759</v>
      </c>
      <c r="O11" s="3">
        <f t="shared" si="3"/>
        <v>959</v>
      </c>
      <c r="P11" s="10">
        <f t="shared" si="3"/>
        <v>1718</v>
      </c>
      <c r="Q11" s="15">
        <f t="shared" si="4"/>
        <v>52.89</v>
      </c>
      <c r="R11" s="16">
        <f t="shared" si="4"/>
        <v>51.01</v>
      </c>
      <c r="S11" s="17">
        <f t="shared" si="4"/>
        <v>51.83</v>
      </c>
    </row>
    <row r="12" spans="1:19" s="4" customFormat="1" ht="24.95" customHeight="1">
      <c r="A12" s="23" t="s">
        <v>10</v>
      </c>
      <c r="B12" s="9">
        <v>559</v>
      </c>
      <c r="C12" s="3">
        <v>679</v>
      </c>
      <c r="D12" s="10">
        <f t="shared" si="0"/>
        <v>1238</v>
      </c>
      <c r="E12" s="9">
        <v>559</v>
      </c>
      <c r="F12" s="3">
        <v>678</v>
      </c>
      <c r="G12" s="10">
        <f t="shared" si="1"/>
        <v>1237</v>
      </c>
      <c r="H12" s="9">
        <v>192</v>
      </c>
      <c r="I12" s="3">
        <v>203</v>
      </c>
      <c r="J12" s="10">
        <f t="shared" si="2"/>
        <v>395</v>
      </c>
      <c r="K12" s="9">
        <v>116</v>
      </c>
      <c r="L12" s="3">
        <v>152</v>
      </c>
      <c r="M12" s="10">
        <f t="shared" si="5"/>
        <v>268</v>
      </c>
      <c r="N12" s="9">
        <f t="shared" si="6"/>
        <v>308</v>
      </c>
      <c r="O12" s="3">
        <f t="shared" si="3"/>
        <v>355</v>
      </c>
      <c r="P12" s="10">
        <f t="shared" si="3"/>
        <v>663</v>
      </c>
      <c r="Q12" s="15">
        <f t="shared" si="4"/>
        <v>55.1</v>
      </c>
      <c r="R12" s="16">
        <f t="shared" si="4"/>
        <v>52.36</v>
      </c>
      <c r="S12" s="17">
        <f t="shared" si="4"/>
        <v>53.6</v>
      </c>
    </row>
    <row r="13" spans="1:19" s="4" customFormat="1" ht="24.95" customHeight="1">
      <c r="A13" s="23" t="s">
        <v>11</v>
      </c>
      <c r="B13" s="9">
        <v>277</v>
      </c>
      <c r="C13" s="3">
        <v>307</v>
      </c>
      <c r="D13" s="10">
        <f t="shared" si="0"/>
        <v>584</v>
      </c>
      <c r="E13" s="9">
        <v>274</v>
      </c>
      <c r="F13" s="3">
        <v>306</v>
      </c>
      <c r="G13" s="10">
        <f t="shared" si="1"/>
        <v>580</v>
      </c>
      <c r="H13" s="9">
        <v>116</v>
      </c>
      <c r="I13" s="3">
        <v>115</v>
      </c>
      <c r="J13" s="10">
        <f t="shared" si="2"/>
        <v>231</v>
      </c>
      <c r="K13" s="9">
        <v>62</v>
      </c>
      <c r="L13" s="3">
        <v>86</v>
      </c>
      <c r="M13" s="10">
        <f t="shared" si="5"/>
        <v>148</v>
      </c>
      <c r="N13" s="9">
        <f t="shared" si="6"/>
        <v>178</v>
      </c>
      <c r="O13" s="3">
        <f t="shared" si="3"/>
        <v>201</v>
      </c>
      <c r="P13" s="10">
        <f t="shared" si="3"/>
        <v>379</v>
      </c>
      <c r="Q13" s="15">
        <f t="shared" si="4"/>
        <v>64.959999999999994</v>
      </c>
      <c r="R13" s="16">
        <f t="shared" si="4"/>
        <v>65.69</v>
      </c>
      <c r="S13" s="17">
        <f t="shared" si="4"/>
        <v>65.34</v>
      </c>
    </row>
    <row r="14" spans="1:19" s="4" customFormat="1" ht="24.95" customHeight="1">
      <c r="A14" s="23" t="s">
        <v>12</v>
      </c>
      <c r="B14" s="9">
        <v>509</v>
      </c>
      <c r="C14" s="3">
        <v>530</v>
      </c>
      <c r="D14" s="10">
        <f t="shared" si="0"/>
        <v>1039</v>
      </c>
      <c r="E14" s="9">
        <v>509</v>
      </c>
      <c r="F14" s="3">
        <v>530</v>
      </c>
      <c r="G14" s="10">
        <f t="shared" si="1"/>
        <v>1039</v>
      </c>
      <c r="H14" s="9">
        <v>175</v>
      </c>
      <c r="I14" s="3">
        <v>121</v>
      </c>
      <c r="J14" s="10">
        <f t="shared" si="2"/>
        <v>296</v>
      </c>
      <c r="K14" s="9">
        <v>118</v>
      </c>
      <c r="L14" s="3">
        <v>153</v>
      </c>
      <c r="M14" s="10">
        <f t="shared" si="5"/>
        <v>271</v>
      </c>
      <c r="N14" s="9">
        <f t="shared" si="6"/>
        <v>293</v>
      </c>
      <c r="O14" s="3">
        <f t="shared" si="3"/>
        <v>274</v>
      </c>
      <c r="P14" s="10">
        <f t="shared" si="3"/>
        <v>567</v>
      </c>
      <c r="Q14" s="15">
        <f t="shared" si="4"/>
        <v>57.56</v>
      </c>
      <c r="R14" s="16">
        <f t="shared" si="4"/>
        <v>51.7</v>
      </c>
      <c r="S14" s="17">
        <f t="shared" si="4"/>
        <v>54.57</v>
      </c>
    </row>
    <row r="15" spans="1:19" s="4" customFormat="1" ht="24.95" customHeight="1">
      <c r="A15" s="23" t="s">
        <v>13</v>
      </c>
      <c r="B15" s="9">
        <v>353</v>
      </c>
      <c r="C15" s="3">
        <v>349</v>
      </c>
      <c r="D15" s="10">
        <f t="shared" si="0"/>
        <v>702</v>
      </c>
      <c r="E15" s="9">
        <v>350</v>
      </c>
      <c r="F15" s="3">
        <v>349</v>
      </c>
      <c r="G15" s="10">
        <f t="shared" si="1"/>
        <v>699</v>
      </c>
      <c r="H15" s="9">
        <v>144</v>
      </c>
      <c r="I15" s="3">
        <v>106</v>
      </c>
      <c r="J15" s="10">
        <f t="shared" si="2"/>
        <v>250</v>
      </c>
      <c r="K15" s="9">
        <v>53</v>
      </c>
      <c r="L15" s="3">
        <v>73</v>
      </c>
      <c r="M15" s="10">
        <f t="shared" si="5"/>
        <v>126</v>
      </c>
      <c r="N15" s="9">
        <f t="shared" si="6"/>
        <v>197</v>
      </c>
      <c r="O15" s="3">
        <f t="shared" si="3"/>
        <v>179</v>
      </c>
      <c r="P15" s="10">
        <f t="shared" si="3"/>
        <v>376</v>
      </c>
      <c r="Q15" s="15">
        <f t="shared" si="4"/>
        <v>56.29</v>
      </c>
      <c r="R15" s="16">
        <f t="shared" si="4"/>
        <v>51.29</v>
      </c>
      <c r="S15" s="17">
        <f t="shared" si="4"/>
        <v>53.79</v>
      </c>
    </row>
    <row r="16" spans="1:19" s="4" customFormat="1" ht="24.95" customHeight="1">
      <c r="A16" s="23" t="s">
        <v>14</v>
      </c>
      <c r="B16" s="9">
        <v>1957</v>
      </c>
      <c r="C16" s="3">
        <v>2189</v>
      </c>
      <c r="D16" s="10">
        <f t="shared" si="0"/>
        <v>4146</v>
      </c>
      <c r="E16" s="9">
        <v>1952</v>
      </c>
      <c r="F16" s="3">
        <v>2187</v>
      </c>
      <c r="G16" s="10">
        <f t="shared" si="1"/>
        <v>4139</v>
      </c>
      <c r="H16" s="9">
        <v>571</v>
      </c>
      <c r="I16" s="3">
        <v>538</v>
      </c>
      <c r="J16" s="10">
        <f t="shared" si="2"/>
        <v>1109</v>
      </c>
      <c r="K16" s="9">
        <v>449</v>
      </c>
      <c r="L16" s="3">
        <v>559</v>
      </c>
      <c r="M16" s="10">
        <f t="shared" si="5"/>
        <v>1008</v>
      </c>
      <c r="N16" s="9">
        <f t="shared" si="6"/>
        <v>1020</v>
      </c>
      <c r="O16" s="3">
        <f t="shared" si="3"/>
        <v>1097</v>
      </c>
      <c r="P16" s="10">
        <f t="shared" si="3"/>
        <v>2117</v>
      </c>
      <c r="Q16" s="15">
        <f t="shared" si="4"/>
        <v>52.25</v>
      </c>
      <c r="R16" s="16">
        <f t="shared" si="4"/>
        <v>50.16</v>
      </c>
      <c r="S16" s="17">
        <f t="shared" si="4"/>
        <v>51.15</v>
      </c>
    </row>
    <row r="17" spans="1:19" s="4" customFormat="1" ht="24.95" customHeight="1">
      <c r="A17" s="23" t="s">
        <v>15</v>
      </c>
      <c r="B17" s="9">
        <v>1767</v>
      </c>
      <c r="C17" s="3">
        <v>1946</v>
      </c>
      <c r="D17" s="10">
        <f t="shared" si="0"/>
        <v>3713</v>
      </c>
      <c r="E17" s="9">
        <v>1762</v>
      </c>
      <c r="F17" s="3">
        <v>1941</v>
      </c>
      <c r="G17" s="10">
        <f t="shared" si="1"/>
        <v>3703</v>
      </c>
      <c r="H17" s="9">
        <v>463</v>
      </c>
      <c r="I17" s="3">
        <v>404</v>
      </c>
      <c r="J17" s="10">
        <f t="shared" si="2"/>
        <v>867</v>
      </c>
      <c r="K17" s="9">
        <v>398</v>
      </c>
      <c r="L17" s="3">
        <v>488</v>
      </c>
      <c r="M17" s="10">
        <f t="shared" si="5"/>
        <v>886</v>
      </c>
      <c r="N17" s="9">
        <f t="shared" si="6"/>
        <v>861</v>
      </c>
      <c r="O17" s="3">
        <f t="shared" si="3"/>
        <v>892</v>
      </c>
      <c r="P17" s="10">
        <f t="shared" si="3"/>
        <v>1753</v>
      </c>
      <c r="Q17" s="15">
        <f t="shared" si="4"/>
        <v>48.86</v>
      </c>
      <c r="R17" s="16">
        <f t="shared" si="4"/>
        <v>45.96</v>
      </c>
      <c r="S17" s="17">
        <f t="shared" si="4"/>
        <v>47.34</v>
      </c>
    </row>
    <row r="18" spans="1:19" s="4" customFormat="1" ht="24.95" customHeight="1">
      <c r="A18" s="23" t="s">
        <v>16</v>
      </c>
      <c r="B18" s="9">
        <v>134</v>
      </c>
      <c r="C18" s="3">
        <v>135</v>
      </c>
      <c r="D18" s="10">
        <f t="shared" si="0"/>
        <v>269</v>
      </c>
      <c r="E18" s="9">
        <v>134</v>
      </c>
      <c r="F18" s="3">
        <v>135</v>
      </c>
      <c r="G18" s="10">
        <f t="shared" si="1"/>
        <v>269</v>
      </c>
      <c r="H18" s="9">
        <v>43</v>
      </c>
      <c r="I18" s="3">
        <v>30</v>
      </c>
      <c r="J18" s="10">
        <f t="shared" si="2"/>
        <v>73</v>
      </c>
      <c r="K18" s="9">
        <v>36</v>
      </c>
      <c r="L18" s="3">
        <v>50</v>
      </c>
      <c r="M18" s="10">
        <f t="shared" si="5"/>
        <v>86</v>
      </c>
      <c r="N18" s="9">
        <f t="shared" si="6"/>
        <v>79</v>
      </c>
      <c r="O18" s="3">
        <f t="shared" si="3"/>
        <v>80</v>
      </c>
      <c r="P18" s="10">
        <f t="shared" si="3"/>
        <v>159</v>
      </c>
      <c r="Q18" s="15">
        <f t="shared" si="4"/>
        <v>58.96</v>
      </c>
      <c r="R18" s="16">
        <f t="shared" si="4"/>
        <v>59.26</v>
      </c>
      <c r="S18" s="17">
        <f t="shared" si="4"/>
        <v>59.11</v>
      </c>
    </row>
    <row r="19" spans="1:19" s="4" customFormat="1" ht="24.95" customHeight="1">
      <c r="A19" s="23" t="s">
        <v>17</v>
      </c>
      <c r="B19" s="9">
        <v>215</v>
      </c>
      <c r="C19" s="3">
        <v>268</v>
      </c>
      <c r="D19" s="10">
        <f t="shared" si="0"/>
        <v>483</v>
      </c>
      <c r="E19" s="9">
        <v>214</v>
      </c>
      <c r="F19" s="3">
        <v>268</v>
      </c>
      <c r="G19" s="10">
        <f t="shared" si="1"/>
        <v>482</v>
      </c>
      <c r="H19" s="9">
        <v>61</v>
      </c>
      <c r="I19" s="3">
        <v>57</v>
      </c>
      <c r="J19" s="10">
        <f t="shared" si="2"/>
        <v>118</v>
      </c>
      <c r="K19" s="9">
        <v>40</v>
      </c>
      <c r="L19" s="3">
        <v>61</v>
      </c>
      <c r="M19" s="10">
        <f t="shared" si="5"/>
        <v>101</v>
      </c>
      <c r="N19" s="9">
        <f t="shared" si="6"/>
        <v>101</v>
      </c>
      <c r="O19" s="3">
        <f t="shared" si="3"/>
        <v>118</v>
      </c>
      <c r="P19" s="10">
        <f t="shared" si="3"/>
        <v>219</v>
      </c>
      <c r="Q19" s="15">
        <f t="shared" si="4"/>
        <v>47.2</v>
      </c>
      <c r="R19" s="16">
        <f t="shared" si="4"/>
        <v>44.03</v>
      </c>
      <c r="S19" s="17">
        <f t="shared" si="4"/>
        <v>45.44</v>
      </c>
    </row>
    <row r="20" spans="1:19" s="4" customFormat="1" ht="24.95" customHeight="1">
      <c r="A20" s="23" t="s">
        <v>18</v>
      </c>
      <c r="B20" s="9">
        <v>155</v>
      </c>
      <c r="C20" s="3">
        <v>176</v>
      </c>
      <c r="D20" s="10">
        <f t="shared" si="0"/>
        <v>331</v>
      </c>
      <c r="E20" s="9">
        <v>155</v>
      </c>
      <c r="F20" s="3">
        <v>175</v>
      </c>
      <c r="G20" s="10">
        <f t="shared" si="1"/>
        <v>330</v>
      </c>
      <c r="H20" s="9">
        <v>51</v>
      </c>
      <c r="I20" s="3">
        <v>40</v>
      </c>
      <c r="J20" s="10">
        <f t="shared" si="2"/>
        <v>91</v>
      </c>
      <c r="K20" s="9">
        <v>30</v>
      </c>
      <c r="L20" s="3">
        <v>51</v>
      </c>
      <c r="M20" s="10">
        <f t="shared" si="5"/>
        <v>81</v>
      </c>
      <c r="N20" s="9">
        <f t="shared" si="6"/>
        <v>81</v>
      </c>
      <c r="O20" s="3">
        <f t="shared" si="3"/>
        <v>91</v>
      </c>
      <c r="P20" s="10">
        <f t="shared" si="3"/>
        <v>172</v>
      </c>
      <c r="Q20" s="15">
        <f t="shared" si="4"/>
        <v>52.26</v>
      </c>
      <c r="R20" s="16">
        <f t="shared" si="4"/>
        <v>52</v>
      </c>
      <c r="S20" s="17">
        <f t="shared" si="4"/>
        <v>52.12</v>
      </c>
    </row>
    <row r="21" spans="1:19" s="4" customFormat="1" ht="24.95" customHeight="1">
      <c r="A21" s="23" t="s">
        <v>19</v>
      </c>
      <c r="B21" s="9">
        <v>40</v>
      </c>
      <c r="C21" s="3">
        <v>46</v>
      </c>
      <c r="D21" s="10">
        <f t="shared" si="0"/>
        <v>86</v>
      </c>
      <c r="E21" s="9">
        <v>40</v>
      </c>
      <c r="F21" s="3">
        <v>46</v>
      </c>
      <c r="G21" s="10">
        <f t="shared" si="1"/>
        <v>86</v>
      </c>
      <c r="H21" s="9">
        <v>8</v>
      </c>
      <c r="I21" s="3">
        <v>12</v>
      </c>
      <c r="J21" s="10">
        <f t="shared" si="2"/>
        <v>20</v>
      </c>
      <c r="K21" s="9">
        <v>8</v>
      </c>
      <c r="L21" s="3">
        <v>10</v>
      </c>
      <c r="M21" s="10">
        <f t="shared" si="5"/>
        <v>18</v>
      </c>
      <c r="N21" s="9">
        <f t="shared" si="6"/>
        <v>16</v>
      </c>
      <c r="O21" s="3">
        <f t="shared" si="3"/>
        <v>22</v>
      </c>
      <c r="P21" s="10">
        <f t="shared" si="3"/>
        <v>38</v>
      </c>
      <c r="Q21" s="15">
        <f t="shared" si="4"/>
        <v>40</v>
      </c>
      <c r="R21" s="16">
        <f t="shared" si="4"/>
        <v>47.83</v>
      </c>
      <c r="S21" s="17">
        <f t="shared" si="4"/>
        <v>44.19</v>
      </c>
    </row>
    <row r="22" spans="1:19" s="4" customFormat="1" ht="24.95" customHeight="1" thickBot="1">
      <c r="A22" s="24" t="s">
        <v>20</v>
      </c>
      <c r="B22" s="18">
        <v>26</v>
      </c>
      <c r="C22" s="19">
        <v>35</v>
      </c>
      <c r="D22" s="20">
        <f t="shared" si="0"/>
        <v>61</v>
      </c>
      <c r="E22" s="18">
        <v>26</v>
      </c>
      <c r="F22" s="19">
        <v>35</v>
      </c>
      <c r="G22" s="20">
        <f t="shared" si="1"/>
        <v>61</v>
      </c>
      <c r="H22" s="18">
        <v>7</v>
      </c>
      <c r="I22" s="19">
        <v>7</v>
      </c>
      <c r="J22" s="20">
        <f t="shared" si="2"/>
        <v>14</v>
      </c>
      <c r="K22" s="18">
        <v>5</v>
      </c>
      <c r="L22" s="19">
        <v>6</v>
      </c>
      <c r="M22" s="20">
        <f t="shared" si="5"/>
        <v>11</v>
      </c>
      <c r="N22" s="18">
        <f t="shared" si="6"/>
        <v>12</v>
      </c>
      <c r="O22" s="19">
        <f t="shared" si="6"/>
        <v>13</v>
      </c>
      <c r="P22" s="20">
        <f t="shared" si="6"/>
        <v>25</v>
      </c>
      <c r="Q22" s="15">
        <f t="shared" si="4"/>
        <v>46.15</v>
      </c>
      <c r="R22" s="16">
        <f t="shared" si="4"/>
        <v>37.14</v>
      </c>
      <c r="S22" s="17">
        <f t="shared" si="4"/>
        <v>40.98</v>
      </c>
    </row>
    <row r="23" spans="1:19" ht="24.95" customHeight="1" thickBot="1">
      <c r="A23" s="33" t="s">
        <v>3</v>
      </c>
      <c r="B23" s="34">
        <f t="shared" ref="B23:G23" si="7">SUM(B6:B22)</f>
        <v>13167</v>
      </c>
      <c r="C23" s="35">
        <f t="shared" si="7"/>
        <v>14996</v>
      </c>
      <c r="D23" s="36">
        <f t="shared" si="7"/>
        <v>28163</v>
      </c>
      <c r="E23" s="34">
        <f t="shared" si="7"/>
        <v>13120</v>
      </c>
      <c r="F23" s="35">
        <f t="shared" si="7"/>
        <v>14956</v>
      </c>
      <c r="G23" s="36">
        <f t="shared" si="7"/>
        <v>28076</v>
      </c>
      <c r="H23" s="34">
        <f>SUM(H6:H22)</f>
        <v>4104</v>
      </c>
      <c r="I23" s="35">
        <f>SUM(I6:I22)</f>
        <v>4014</v>
      </c>
      <c r="J23" s="36">
        <f>SUM(J6:J22)</f>
        <v>8118</v>
      </c>
      <c r="K23" s="34">
        <f>SUM(K6:K22)</f>
        <v>2755</v>
      </c>
      <c r="L23" s="35">
        <f t="shared" ref="L23:P23" si="8">SUM(L6:L22)</f>
        <v>3579</v>
      </c>
      <c r="M23" s="36">
        <f t="shared" si="8"/>
        <v>6334</v>
      </c>
      <c r="N23" s="34">
        <f>SUM(N6:N22)</f>
        <v>6859</v>
      </c>
      <c r="O23" s="35">
        <f t="shared" si="8"/>
        <v>7593</v>
      </c>
      <c r="P23" s="36">
        <f t="shared" si="8"/>
        <v>14452</v>
      </c>
      <c r="Q23" s="37">
        <f t="shared" ref="Q23:S23" si="9">ROUND(N23/E23*100,2)</f>
        <v>52.28</v>
      </c>
      <c r="R23" s="38">
        <f t="shared" si="9"/>
        <v>50.77</v>
      </c>
      <c r="S23" s="39">
        <f t="shared" si="9"/>
        <v>51.47</v>
      </c>
    </row>
    <row r="24" spans="1:19" ht="9.9499999999999993" customHeight="1" thickBot="1">
      <c r="A24" s="25"/>
      <c r="B24" s="25"/>
      <c r="C24" s="25"/>
      <c r="D24" s="25"/>
      <c r="E24" s="25"/>
      <c r="F24" s="11"/>
      <c r="G24" s="59"/>
      <c r="H24" s="59"/>
      <c r="I24" s="59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24.95" customHeight="1">
      <c r="A25" s="56" t="s">
        <v>34</v>
      </c>
      <c r="B25" s="48" t="s">
        <v>21</v>
      </c>
      <c r="C25" s="49"/>
      <c r="D25" s="50"/>
      <c r="E25" s="48" t="s">
        <v>22</v>
      </c>
      <c r="F25" s="49"/>
      <c r="G25" s="50"/>
      <c r="H25" s="53" t="s">
        <v>25</v>
      </c>
      <c r="I25" s="54"/>
      <c r="J25" s="55"/>
      <c r="K25" s="48" t="s">
        <v>26</v>
      </c>
      <c r="L25" s="49"/>
      <c r="M25" s="50"/>
      <c r="N25" s="48" t="s">
        <v>23</v>
      </c>
      <c r="O25" s="49"/>
      <c r="P25" s="50"/>
      <c r="Q25" s="48" t="s">
        <v>24</v>
      </c>
      <c r="R25" s="49"/>
      <c r="S25" s="50"/>
    </row>
    <row r="26" spans="1:19" ht="24.95" customHeight="1" thickBot="1">
      <c r="A26" s="52"/>
      <c r="B26" s="40" t="s">
        <v>1</v>
      </c>
      <c r="C26" s="41" t="s">
        <v>2</v>
      </c>
      <c r="D26" s="42" t="s">
        <v>3</v>
      </c>
      <c r="E26" s="40" t="s">
        <v>1</v>
      </c>
      <c r="F26" s="41" t="s">
        <v>2</v>
      </c>
      <c r="G26" s="42" t="s">
        <v>3</v>
      </c>
      <c r="H26" s="43" t="s">
        <v>1</v>
      </c>
      <c r="I26" s="44" t="s">
        <v>2</v>
      </c>
      <c r="J26" s="45" t="s">
        <v>3</v>
      </c>
      <c r="K26" s="40" t="s">
        <v>1</v>
      </c>
      <c r="L26" s="41" t="s">
        <v>2</v>
      </c>
      <c r="M26" s="42" t="s">
        <v>3</v>
      </c>
      <c r="N26" s="40" t="s">
        <v>1</v>
      </c>
      <c r="O26" s="41" t="s">
        <v>2</v>
      </c>
      <c r="P26" s="42" t="s">
        <v>3</v>
      </c>
      <c r="Q26" s="46" t="s">
        <v>31</v>
      </c>
      <c r="R26" s="47" t="s">
        <v>32</v>
      </c>
      <c r="S26" s="42" t="s">
        <v>3</v>
      </c>
    </row>
    <row r="27" spans="1:19" ht="24.95" customHeight="1" thickBot="1">
      <c r="A27" s="26" t="s">
        <v>7</v>
      </c>
      <c r="B27" s="27">
        <v>8</v>
      </c>
      <c r="C27" s="28">
        <v>7</v>
      </c>
      <c r="D27" s="29">
        <f t="shared" ref="D27" si="10">B27+C27</f>
        <v>15</v>
      </c>
      <c r="E27" s="27">
        <v>8</v>
      </c>
      <c r="F27" s="28">
        <v>7</v>
      </c>
      <c r="G27" s="29">
        <f t="shared" ref="G27" si="11">E27+F27</f>
        <v>15</v>
      </c>
      <c r="H27" s="27">
        <v>0</v>
      </c>
      <c r="I27" s="28">
        <v>2</v>
      </c>
      <c r="J27" s="29">
        <f t="shared" ref="J27" si="12">H27+I27</f>
        <v>2</v>
      </c>
      <c r="K27" s="27">
        <v>0</v>
      </c>
      <c r="L27" s="28">
        <v>0</v>
      </c>
      <c r="M27" s="29">
        <f t="shared" ref="M27" si="13">SUM(K27:L27)</f>
        <v>0</v>
      </c>
      <c r="N27" s="27">
        <f t="shared" ref="N27:P27" si="14">SUM(H27,K27)</f>
        <v>0</v>
      </c>
      <c r="O27" s="28">
        <f t="shared" si="14"/>
        <v>2</v>
      </c>
      <c r="P27" s="29">
        <f t="shared" si="14"/>
        <v>2</v>
      </c>
      <c r="Q27" s="30">
        <f t="shared" ref="Q27:S27" si="15">ROUND(N27/E27*100,2)</f>
        <v>0</v>
      </c>
      <c r="R27" s="31">
        <f t="shared" si="15"/>
        <v>28.57</v>
      </c>
      <c r="S27" s="32">
        <f t="shared" si="15"/>
        <v>13.33</v>
      </c>
    </row>
    <row r="28" spans="1:19" ht="9.9499999999999993" customHeight="1" thickBot="1"/>
    <row r="29" spans="1:19" ht="24.95" customHeight="1">
      <c r="A29" s="51" t="s">
        <v>36</v>
      </c>
      <c r="B29" s="48" t="s">
        <v>21</v>
      </c>
      <c r="C29" s="49"/>
      <c r="D29" s="50"/>
      <c r="E29" s="48" t="s">
        <v>22</v>
      </c>
      <c r="F29" s="49"/>
      <c r="G29" s="50"/>
      <c r="H29" s="53" t="s">
        <v>25</v>
      </c>
      <c r="I29" s="54"/>
      <c r="J29" s="55"/>
      <c r="K29" s="48" t="s">
        <v>26</v>
      </c>
      <c r="L29" s="49"/>
      <c r="M29" s="50"/>
      <c r="N29" s="48" t="s">
        <v>23</v>
      </c>
      <c r="O29" s="49"/>
      <c r="P29" s="50"/>
      <c r="Q29" s="48" t="s">
        <v>24</v>
      </c>
      <c r="R29" s="49"/>
      <c r="S29" s="50"/>
    </row>
    <row r="30" spans="1:19" ht="24.95" customHeight="1" thickBot="1">
      <c r="A30" s="52"/>
      <c r="B30" s="40" t="s">
        <v>1</v>
      </c>
      <c r="C30" s="41" t="s">
        <v>2</v>
      </c>
      <c r="D30" s="42" t="s">
        <v>3</v>
      </c>
      <c r="E30" s="40" t="s">
        <v>1</v>
      </c>
      <c r="F30" s="41" t="s">
        <v>2</v>
      </c>
      <c r="G30" s="42" t="s">
        <v>3</v>
      </c>
      <c r="H30" s="43" t="s">
        <v>1</v>
      </c>
      <c r="I30" s="44" t="s">
        <v>2</v>
      </c>
      <c r="J30" s="45" t="s">
        <v>3</v>
      </c>
      <c r="K30" s="40" t="s">
        <v>1</v>
      </c>
      <c r="L30" s="41" t="s">
        <v>2</v>
      </c>
      <c r="M30" s="42" t="s">
        <v>3</v>
      </c>
      <c r="N30" s="40" t="s">
        <v>1</v>
      </c>
      <c r="O30" s="41" t="s">
        <v>2</v>
      </c>
      <c r="P30" s="42" t="s">
        <v>3</v>
      </c>
      <c r="Q30" s="46" t="s">
        <v>31</v>
      </c>
      <c r="R30" s="47" t="s">
        <v>32</v>
      </c>
      <c r="S30" s="42" t="s">
        <v>3</v>
      </c>
    </row>
    <row r="31" spans="1:19" ht="24.95" customHeight="1" thickBot="1">
      <c r="A31" s="26" t="s">
        <v>35</v>
      </c>
      <c r="B31" s="27">
        <f>SUM(B23,B27)</f>
        <v>13175</v>
      </c>
      <c r="C31" s="28">
        <f t="shared" ref="C31:P31" si="16">SUM(C23,C27)</f>
        <v>15003</v>
      </c>
      <c r="D31" s="29">
        <f t="shared" si="16"/>
        <v>28178</v>
      </c>
      <c r="E31" s="27">
        <f t="shared" si="16"/>
        <v>13128</v>
      </c>
      <c r="F31" s="28">
        <f t="shared" si="16"/>
        <v>14963</v>
      </c>
      <c r="G31" s="29">
        <f t="shared" si="16"/>
        <v>28091</v>
      </c>
      <c r="H31" s="27">
        <f t="shared" si="16"/>
        <v>4104</v>
      </c>
      <c r="I31" s="28">
        <f t="shared" si="16"/>
        <v>4016</v>
      </c>
      <c r="J31" s="29">
        <f t="shared" si="16"/>
        <v>8120</v>
      </c>
      <c r="K31" s="27">
        <f t="shared" si="16"/>
        <v>2755</v>
      </c>
      <c r="L31" s="28">
        <f t="shared" si="16"/>
        <v>3579</v>
      </c>
      <c r="M31" s="29">
        <f t="shared" si="16"/>
        <v>6334</v>
      </c>
      <c r="N31" s="27">
        <f t="shared" si="16"/>
        <v>6859</v>
      </c>
      <c r="O31" s="28">
        <f t="shared" si="16"/>
        <v>7595</v>
      </c>
      <c r="P31" s="29">
        <f t="shared" si="16"/>
        <v>14454</v>
      </c>
      <c r="Q31" s="30">
        <f t="shared" ref="Q31:S31" si="17">ROUND(N31/E31*100,2)</f>
        <v>52.25</v>
      </c>
      <c r="R31" s="31">
        <f t="shared" si="17"/>
        <v>50.76</v>
      </c>
      <c r="S31" s="32">
        <f t="shared" si="17"/>
        <v>51.45</v>
      </c>
    </row>
  </sheetData>
  <mergeCells count="24">
    <mergeCell ref="G24:I24"/>
    <mergeCell ref="A1:S2"/>
    <mergeCell ref="A3:S3"/>
    <mergeCell ref="A4:A5"/>
    <mergeCell ref="B4:D4"/>
    <mergeCell ref="E4:G4"/>
    <mergeCell ref="H4:J4"/>
    <mergeCell ref="K4:M4"/>
    <mergeCell ref="N4:P4"/>
    <mergeCell ref="Q4:S4"/>
    <mergeCell ref="N25:P25"/>
    <mergeCell ref="Q25:S25"/>
    <mergeCell ref="A29:A30"/>
    <mergeCell ref="B29:D29"/>
    <mergeCell ref="E29:G29"/>
    <mergeCell ref="H29:J29"/>
    <mergeCell ref="K29:M29"/>
    <mergeCell ref="N29:P29"/>
    <mergeCell ref="Q29:S29"/>
    <mergeCell ref="A25:A26"/>
    <mergeCell ref="B25:D25"/>
    <mergeCell ref="E25:G25"/>
    <mergeCell ref="H25:J25"/>
    <mergeCell ref="K25:M2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zoomScale="80" zoomScaleNormal="70" zoomScaleSheetLayoutView="80" workbookViewId="0">
      <selection sqref="A1:S2"/>
    </sheetView>
  </sheetViews>
  <sheetFormatPr defaultColWidth="7.69921875" defaultRowHeight="30" customHeight="1"/>
  <cols>
    <col min="1" max="19" width="7.69921875" style="6"/>
    <col min="20" max="16384" width="7.69921875" style="5"/>
  </cols>
  <sheetData>
    <row r="1" spans="1:19" s="1" customFormat="1" ht="30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" customFormat="1" ht="30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2" customFormat="1" ht="30" customHeight="1" thickBo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s="1" customFormat="1" ht="30" customHeight="1">
      <c r="A4" s="56" t="s">
        <v>0</v>
      </c>
      <c r="B4" s="48" t="s">
        <v>21</v>
      </c>
      <c r="C4" s="49"/>
      <c r="D4" s="50"/>
      <c r="E4" s="48" t="s">
        <v>22</v>
      </c>
      <c r="F4" s="49"/>
      <c r="G4" s="50"/>
      <c r="H4" s="53" t="s">
        <v>25</v>
      </c>
      <c r="I4" s="54"/>
      <c r="J4" s="55"/>
      <c r="K4" s="48" t="s">
        <v>26</v>
      </c>
      <c r="L4" s="49"/>
      <c r="M4" s="50"/>
      <c r="N4" s="48" t="s">
        <v>23</v>
      </c>
      <c r="O4" s="49"/>
      <c r="P4" s="50"/>
      <c r="Q4" s="48" t="s">
        <v>24</v>
      </c>
      <c r="R4" s="49"/>
      <c r="S4" s="50"/>
    </row>
    <row r="5" spans="1:19" s="1" customFormat="1" ht="30" customHeight="1" thickBot="1">
      <c r="A5" s="52"/>
      <c r="B5" s="40" t="s">
        <v>1</v>
      </c>
      <c r="C5" s="41" t="s">
        <v>2</v>
      </c>
      <c r="D5" s="42" t="s">
        <v>3</v>
      </c>
      <c r="E5" s="40" t="s">
        <v>1</v>
      </c>
      <c r="F5" s="41" t="s">
        <v>2</v>
      </c>
      <c r="G5" s="42" t="s">
        <v>3</v>
      </c>
      <c r="H5" s="43" t="s">
        <v>1</v>
      </c>
      <c r="I5" s="44" t="s">
        <v>2</v>
      </c>
      <c r="J5" s="45" t="s">
        <v>3</v>
      </c>
      <c r="K5" s="40" t="s">
        <v>1</v>
      </c>
      <c r="L5" s="41" t="s">
        <v>2</v>
      </c>
      <c r="M5" s="42" t="s">
        <v>3</v>
      </c>
      <c r="N5" s="40" t="s">
        <v>1</v>
      </c>
      <c r="O5" s="41" t="s">
        <v>2</v>
      </c>
      <c r="P5" s="42" t="s">
        <v>3</v>
      </c>
      <c r="Q5" s="46" t="s">
        <v>1</v>
      </c>
      <c r="R5" s="47" t="s">
        <v>2</v>
      </c>
      <c r="S5" s="42" t="s">
        <v>3</v>
      </c>
    </row>
    <row r="6" spans="1:19" s="4" customFormat="1" ht="30" customHeight="1">
      <c r="A6" s="22" t="s">
        <v>4</v>
      </c>
      <c r="B6" s="12">
        <v>33</v>
      </c>
      <c r="C6" s="13">
        <v>37</v>
      </c>
      <c r="D6" s="14">
        <f>B6+C6</f>
        <v>70</v>
      </c>
      <c r="E6" s="12">
        <v>33</v>
      </c>
      <c r="F6" s="13">
        <v>37</v>
      </c>
      <c r="G6" s="14">
        <f t="shared" ref="G6:G22" si="0">E6+F6</f>
        <v>70</v>
      </c>
      <c r="H6" s="12">
        <v>14</v>
      </c>
      <c r="I6" s="13">
        <v>15</v>
      </c>
      <c r="J6" s="14">
        <f t="shared" ref="J6:J22" si="1">H6+I6</f>
        <v>29</v>
      </c>
      <c r="K6" s="12">
        <v>4</v>
      </c>
      <c r="L6" s="13">
        <v>8</v>
      </c>
      <c r="M6" s="14">
        <f>SUM(K6:L6)</f>
        <v>12</v>
      </c>
      <c r="N6" s="12">
        <f>SUM(H6,K6)</f>
        <v>18</v>
      </c>
      <c r="O6" s="13">
        <f t="shared" ref="O6:P21" si="2">SUM(I6,L6)</f>
        <v>23</v>
      </c>
      <c r="P6" s="14">
        <f t="shared" si="2"/>
        <v>41</v>
      </c>
      <c r="Q6" s="15">
        <f>ROUND(N6/E6*100,2)</f>
        <v>54.55</v>
      </c>
      <c r="R6" s="16">
        <f>ROUND(O6/F6*100,2)</f>
        <v>62.16</v>
      </c>
      <c r="S6" s="17">
        <f>ROUND(P6/G6*100,2)</f>
        <v>58.57</v>
      </c>
    </row>
    <row r="7" spans="1:19" s="4" customFormat="1" ht="30" customHeight="1">
      <c r="A7" s="23" t="s">
        <v>5</v>
      </c>
      <c r="B7" s="9">
        <v>1862</v>
      </c>
      <c r="C7" s="3">
        <v>2183</v>
      </c>
      <c r="D7" s="10">
        <f t="shared" ref="D7:D22" si="3">B7+C7</f>
        <v>4045</v>
      </c>
      <c r="E7" s="9">
        <v>1847</v>
      </c>
      <c r="F7" s="3">
        <v>2173</v>
      </c>
      <c r="G7" s="10">
        <f t="shared" si="0"/>
        <v>4020</v>
      </c>
      <c r="H7" s="9">
        <v>563</v>
      </c>
      <c r="I7" s="3">
        <v>561</v>
      </c>
      <c r="J7" s="10">
        <f t="shared" si="1"/>
        <v>1124</v>
      </c>
      <c r="K7" s="9">
        <v>302</v>
      </c>
      <c r="L7" s="3">
        <v>446</v>
      </c>
      <c r="M7" s="10">
        <f>SUM(K7:L7)</f>
        <v>748</v>
      </c>
      <c r="N7" s="9">
        <f>SUM(H7,K7)</f>
        <v>865</v>
      </c>
      <c r="O7" s="3">
        <f t="shared" si="2"/>
        <v>1007</v>
      </c>
      <c r="P7" s="10">
        <f t="shared" si="2"/>
        <v>1872</v>
      </c>
      <c r="Q7" s="15">
        <f t="shared" ref="Q7:S22" si="4">ROUND(N7/E7*100,2)</f>
        <v>46.83</v>
      </c>
      <c r="R7" s="16">
        <f t="shared" si="4"/>
        <v>46.34</v>
      </c>
      <c r="S7" s="17">
        <f t="shared" si="4"/>
        <v>46.57</v>
      </c>
    </row>
    <row r="8" spans="1:19" s="4" customFormat="1" ht="30" customHeight="1">
      <c r="A8" s="23" t="s">
        <v>6</v>
      </c>
      <c r="B8" s="9">
        <v>241</v>
      </c>
      <c r="C8" s="3">
        <v>236</v>
      </c>
      <c r="D8" s="10">
        <f t="shared" si="3"/>
        <v>477</v>
      </c>
      <c r="E8" s="9">
        <v>241</v>
      </c>
      <c r="F8" s="3">
        <v>236</v>
      </c>
      <c r="G8" s="10">
        <f t="shared" si="0"/>
        <v>477</v>
      </c>
      <c r="H8" s="9">
        <v>90</v>
      </c>
      <c r="I8" s="3">
        <v>91</v>
      </c>
      <c r="J8" s="10">
        <f t="shared" si="1"/>
        <v>181</v>
      </c>
      <c r="K8" s="9">
        <v>46</v>
      </c>
      <c r="L8" s="3">
        <v>46</v>
      </c>
      <c r="M8" s="10">
        <f t="shared" ref="M8:M22" si="5">SUM(K8:L8)</f>
        <v>92</v>
      </c>
      <c r="N8" s="9">
        <f t="shared" ref="N8:P22" si="6">SUM(H8,K8)</f>
        <v>136</v>
      </c>
      <c r="O8" s="3">
        <f t="shared" si="2"/>
        <v>137</v>
      </c>
      <c r="P8" s="10">
        <f t="shared" si="2"/>
        <v>273</v>
      </c>
      <c r="Q8" s="15">
        <f t="shared" si="4"/>
        <v>56.43</v>
      </c>
      <c r="R8" s="16">
        <f t="shared" si="4"/>
        <v>58.05</v>
      </c>
      <c r="S8" s="17">
        <f t="shared" si="4"/>
        <v>57.23</v>
      </c>
    </row>
    <row r="9" spans="1:19" s="4" customFormat="1" ht="30" customHeight="1">
      <c r="A9" s="23" t="s">
        <v>7</v>
      </c>
      <c r="B9" s="9">
        <v>2502</v>
      </c>
      <c r="C9" s="3">
        <v>2808</v>
      </c>
      <c r="D9" s="10">
        <f t="shared" si="3"/>
        <v>5310</v>
      </c>
      <c r="E9" s="9">
        <v>2495</v>
      </c>
      <c r="F9" s="3">
        <v>2801</v>
      </c>
      <c r="G9" s="10">
        <f t="shared" si="0"/>
        <v>5296</v>
      </c>
      <c r="H9" s="9">
        <v>754</v>
      </c>
      <c r="I9" s="3">
        <v>813</v>
      </c>
      <c r="J9" s="10">
        <f t="shared" si="1"/>
        <v>1567</v>
      </c>
      <c r="K9" s="9">
        <v>570</v>
      </c>
      <c r="L9" s="3">
        <v>702</v>
      </c>
      <c r="M9" s="10">
        <f t="shared" si="5"/>
        <v>1272</v>
      </c>
      <c r="N9" s="9">
        <f t="shared" si="6"/>
        <v>1324</v>
      </c>
      <c r="O9" s="3">
        <f t="shared" si="2"/>
        <v>1515</v>
      </c>
      <c r="P9" s="10">
        <f t="shared" si="2"/>
        <v>2839</v>
      </c>
      <c r="Q9" s="15">
        <f t="shared" si="4"/>
        <v>53.07</v>
      </c>
      <c r="R9" s="16">
        <f t="shared" si="4"/>
        <v>54.09</v>
      </c>
      <c r="S9" s="17">
        <f t="shared" si="4"/>
        <v>53.61</v>
      </c>
    </row>
    <row r="10" spans="1:19" s="4" customFormat="1" ht="30" customHeight="1">
      <c r="A10" s="23" t="s">
        <v>8</v>
      </c>
      <c r="B10" s="9">
        <v>1096</v>
      </c>
      <c r="C10" s="3">
        <v>1184</v>
      </c>
      <c r="D10" s="10">
        <f t="shared" si="3"/>
        <v>2280</v>
      </c>
      <c r="E10" s="9">
        <v>1094</v>
      </c>
      <c r="F10" s="3">
        <v>1179</v>
      </c>
      <c r="G10" s="10">
        <f t="shared" si="0"/>
        <v>2273</v>
      </c>
      <c r="H10" s="9">
        <v>338</v>
      </c>
      <c r="I10" s="3">
        <v>287</v>
      </c>
      <c r="J10" s="10">
        <f t="shared" si="1"/>
        <v>625</v>
      </c>
      <c r="K10" s="9">
        <v>269</v>
      </c>
      <c r="L10" s="3">
        <v>341</v>
      </c>
      <c r="M10" s="10">
        <f t="shared" si="5"/>
        <v>610</v>
      </c>
      <c r="N10" s="9">
        <f t="shared" si="6"/>
        <v>607</v>
      </c>
      <c r="O10" s="3">
        <f t="shared" si="2"/>
        <v>628</v>
      </c>
      <c r="P10" s="10">
        <f t="shared" si="2"/>
        <v>1235</v>
      </c>
      <c r="Q10" s="15">
        <f t="shared" si="4"/>
        <v>55.48</v>
      </c>
      <c r="R10" s="16">
        <f t="shared" si="4"/>
        <v>53.27</v>
      </c>
      <c r="S10" s="17">
        <f t="shared" si="4"/>
        <v>54.33</v>
      </c>
    </row>
    <row r="11" spans="1:19" s="4" customFormat="1" ht="30" customHeight="1">
      <c r="A11" s="23" t="s">
        <v>9</v>
      </c>
      <c r="B11" s="9">
        <v>1441</v>
      </c>
      <c r="C11" s="3">
        <v>1888</v>
      </c>
      <c r="D11" s="10">
        <f t="shared" si="3"/>
        <v>3329</v>
      </c>
      <c r="E11" s="9">
        <v>1435</v>
      </c>
      <c r="F11" s="3">
        <v>1880</v>
      </c>
      <c r="G11" s="10">
        <f t="shared" si="0"/>
        <v>3315</v>
      </c>
      <c r="H11" s="9">
        <v>510</v>
      </c>
      <c r="I11" s="3">
        <v>610</v>
      </c>
      <c r="J11" s="10">
        <f t="shared" si="1"/>
        <v>1120</v>
      </c>
      <c r="K11" s="9">
        <v>247</v>
      </c>
      <c r="L11" s="3">
        <v>345</v>
      </c>
      <c r="M11" s="10">
        <f t="shared" si="5"/>
        <v>592</v>
      </c>
      <c r="N11" s="9">
        <f t="shared" si="6"/>
        <v>757</v>
      </c>
      <c r="O11" s="3">
        <f t="shared" si="2"/>
        <v>955</v>
      </c>
      <c r="P11" s="10">
        <f t="shared" si="2"/>
        <v>1712</v>
      </c>
      <c r="Q11" s="15">
        <f t="shared" si="4"/>
        <v>52.75</v>
      </c>
      <c r="R11" s="16">
        <f t="shared" si="4"/>
        <v>50.8</v>
      </c>
      <c r="S11" s="17">
        <f t="shared" si="4"/>
        <v>51.64</v>
      </c>
    </row>
    <row r="12" spans="1:19" s="4" customFormat="1" ht="30" customHeight="1">
      <c r="A12" s="23" t="s">
        <v>10</v>
      </c>
      <c r="B12" s="9">
        <v>559</v>
      </c>
      <c r="C12" s="3">
        <v>679</v>
      </c>
      <c r="D12" s="10">
        <f t="shared" si="3"/>
        <v>1238</v>
      </c>
      <c r="E12" s="9">
        <v>559</v>
      </c>
      <c r="F12" s="3">
        <v>678</v>
      </c>
      <c r="G12" s="10">
        <f t="shared" si="0"/>
        <v>1237</v>
      </c>
      <c r="H12" s="9">
        <v>191</v>
      </c>
      <c r="I12" s="3">
        <v>202</v>
      </c>
      <c r="J12" s="10">
        <f t="shared" si="1"/>
        <v>393</v>
      </c>
      <c r="K12" s="9">
        <v>115</v>
      </c>
      <c r="L12" s="3">
        <v>152</v>
      </c>
      <c r="M12" s="10">
        <f t="shared" si="5"/>
        <v>267</v>
      </c>
      <c r="N12" s="9">
        <f t="shared" si="6"/>
        <v>306</v>
      </c>
      <c r="O12" s="3">
        <f t="shared" si="2"/>
        <v>354</v>
      </c>
      <c r="P12" s="10">
        <f t="shared" si="2"/>
        <v>660</v>
      </c>
      <c r="Q12" s="15">
        <f t="shared" si="4"/>
        <v>54.74</v>
      </c>
      <c r="R12" s="16">
        <f t="shared" si="4"/>
        <v>52.21</v>
      </c>
      <c r="S12" s="17">
        <f t="shared" si="4"/>
        <v>53.35</v>
      </c>
    </row>
    <row r="13" spans="1:19" s="4" customFormat="1" ht="30" customHeight="1">
      <c r="A13" s="23" t="s">
        <v>11</v>
      </c>
      <c r="B13" s="9">
        <v>277</v>
      </c>
      <c r="C13" s="3">
        <v>307</v>
      </c>
      <c r="D13" s="10">
        <f t="shared" si="3"/>
        <v>584</v>
      </c>
      <c r="E13" s="9">
        <v>274</v>
      </c>
      <c r="F13" s="3">
        <v>306</v>
      </c>
      <c r="G13" s="10">
        <f t="shared" si="0"/>
        <v>580</v>
      </c>
      <c r="H13" s="9">
        <v>116</v>
      </c>
      <c r="I13" s="3">
        <v>115</v>
      </c>
      <c r="J13" s="10">
        <f t="shared" si="1"/>
        <v>231</v>
      </c>
      <c r="K13" s="9">
        <v>62</v>
      </c>
      <c r="L13" s="3">
        <v>86</v>
      </c>
      <c r="M13" s="10">
        <f t="shared" si="5"/>
        <v>148</v>
      </c>
      <c r="N13" s="9">
        <f t="shared" si="6"/>
        <v>178</v>
      </c>
      <c r="O13" s="3">
        <f t="shared" si="2"/>
        <v>201</v>
      </c>
      <c r="P13" s="10">
        <f t="shared" si="2"/>
        <v>379</v>
      </c>
      <c r="Q13" s="15">
        <f t="shared" si="4"/>
        <v>64.959999999999994</v>
      </c>
      <c r="R13" s="16">
        <f t="shared" si="4"/>
        <v>65.69</v>
      </c>
      <c r="S13" s="17">
        <f t="shared" si="4"/>
        <v>65.34</v>
      </c>
    </row>
    <row r="14" spans="1:19" s="4" customFormat="1" ht="30" customHeight="1">
      <c r="A14" s="23" t="s">
        <v>12</v>
      </c>
      <c r="B14" s="9">
        <v>509</v>
      </c>
      <c r="C14" s="3">
        <v>530</v>
      </c>
      <c r="D14" s="10">
        <f t="shared" si="3"/>
        <v>1039</v>
      </c>
      <c r="E14" s="9">
        <v>509</v>
      </c>
      <c r="F14" s="3">
        <v>530</v>
      </c>
      <c r="G14" s="10">
        <f t="shared" si="0"/>
        <v>1039</v>
      </c>
      <c r="H14" s="9">
        <v>173</v>
      </c>
      <c r="I14" s="3">
        <v>120</v>
      </c>
      <c r="J14" s="10">
        <f t="shared" si="1"/>
        <v>293</v>
      </c>
      <c r="K14" s="9">
        <v>117</v>
      </c>
      <c r="L14" s="3">
        <v>152</v>
      </c>
      <c r="M14" s="10">
        <f t="shared" si="5"/>
        <v>269</v>
      </c>
      <c r="N14" s="9">
        <f t="shared" si="6"/>
        <v>290</v>
      </c>
      <c r="O14" s="3">
        <f t="shared" si="2"/>
        <v>272</v>
      </c>
      <c r="P14" s="10">
        <f t="shared" si="2"/>
        <v>562</v>
      </c>
      <c r="Q14" s="15">
        <f t="shared" si="4"/>
        <v>56.97</v>
      </c>
      <c r="R14" s="16">
        <f t="shared" si="4"/>
        <v>51.32</v>
      </c>
      <c r="S14" s="17">
        <f t="shared" si="4"/>
        <v>54.09</v>
      </c>
    </row>
    <row r="15" spans="1:19" s="4" customFormat="1" ht="30" customHeight="1">
      <c r="A15" s="23" t="s">
        <v>13</v>
      </c>
      <c r="B15" s="9">
        <v>353</v>
      </c>
      <c r="C15" s="3">
        <v>349</v>
      </c>
      <c r="D15" s="10">
        <f t="shared" si="3"/>
        <v>702</v>
      </c>
      <c r="E15" s="9">
        <v>350</v>
      </c>
      <c r="F15" s="3">
        <v>349</v>
      </c>
      <c r="G15" s="10">
        <f t="shared" si="0"/>
        <v>699</v>
      </c>
      <c r="H15" s="9">
        <v>144</v>
      </c>
      <c r="I15" s="3">
        <v>106</v>
      </c>
      <c r="J15" s="10">
        <f t="shared" si="1"/>
        <v>250</v>
      </c>
      <c r="K15" s="9">
        <v>53</v>
      </c>
      <c r="L15" s="3">
        <v>73</v>
      </c>
      <c r="M15" s="10">
        <f t="shared" si="5"/>
        <v>126</v>
      </c>
      <c r="N15" s="9">
        <f t="shared" si="6"/>
        <v>197</v>
      </c>
      <c r="O15" s="3">
        <f t="shared" si="2"/>
        <v>179</v>
      </c>
      <c r="P15" s="10">
        <f t="shared" si="2"/>
        <v>376</v>
      </c>
      <c r="Q15" s="15">
        <f t="shared" si="4"/>
        <v>56.29</v>
      </c>
      <c r="R15" s="16">
        <f t="shared" si="4"/>
        <v>51.29</v>
      </c>
      <c r="S15" s="17">
        <f t="shared" si="4"/>
        <v>53.79</v>
      </c>
    </row>
    <row r="16" spans="1:19" s="4" customFormat="1" ht="30" customHeight="1">
      <c r="A16" s="23" t="s">
        <v>14</v>
      </c>
      <c r="B16" s="9">
        <v>1957</v>
      </c>
      <c r="C16" s="3">
        <v>2189</v>
      </c>
      <c r="D16" s="10">
        <f t="shared" si="3"/>
        <v>4146</v>
      </c>
      <c r="E16" s="9">
        <v>1952</v>
      </c>
      <c r="F16" s="3">
        <v>2187</v>
      </c>
      <c r="G16" s="10">
        <f t="shared" si="0"/>
        <v>4139</v>
      </c>
      <c r="H16" s="9">
        <v>571</v>
      </c>
      <c r="I16" s="3">
        <v>538</v>
      </c>
      <c r="J16" s="10">
        <f t="shared" si="1"/>
        <v>1109</v>
      </c>
      <c r="K16" s="9">
        <v>449</v>
      </c>
      <c r="L16" s="3">
        <v>557</v>
      </c>
      <c r="M16" s="10">
        <f t="shared" si="5"/>
        <v>1006</v>
      </c>
      <c r="N16" s="9">
        <f t="shared" si="6"/>
        <v>1020</v>
      </c>
      <c r="O16" s="3">
        <f t="shared" si="2"/>
        <v>1095</v>
      </c>
      <c r="P16" s="10">
        <f t="shared" si="2"/>
        <v>2115</v>
      </c>
      <c r="Q16" s="15">
        <f t="shared" si="4"/>
        <v>52.25</v>
      </c>
      <c r="R16" s="16">
        <f t="shared" si="4"/>
        <v>50.07</v>
      </c>
      <c r="S16" s="17">
        <f t="shared" si="4"/>
        <v>51.1</v>
      </c>
    </row>
    <row r="17" spans="1:19" s="4" customFormat="1" ht="30" customHeight="1">
      <c r="A17" s="23" t="s">
        <v>15</v>
      </c>
      <c r="B17" s="9">
        <v>1767</v>
      </c>
      <c r="C17" s="3">
        <v>1946</v>
      </c>
      <c r="D17" s="10">
        <f t="shared" si="3"/>
        <v>3713</v>
      </c>
      <c r="E17" s="9">
        <v>1762</v>
      </c>
      <c r="F17" s="3">
        <v>1941</v>
      </c>
      <c r="G17" s="10">
        <f t="shared" si="0"/>
        <v>3703</v>
      </c>
      <c r="H17" s="9">
        <v>459</v>
      </c>
      <c r="I17" s="3">
        <v>403</v>
      </c>
      <c r="J17" s="10">
        <f t="shared" si="1"/>
        <v>862</v>
      </c>
      <c r="K17" s="9">
        <v>397</v>
      </c>
      <c r="L17" s="3">
        <v>487</v>
      </c>
      <c r="M17" s="10">
        <f t="shared" si="5"/>
        <v>884</v>
      </c>
      <c r="N17" s="9">
        <f t="shared" si="6"/>
        <v>856</v>
      </c>
      <c r="O17" s="3">
        <f t="shared" si="2"/>
        <v>890</v>
      </c>
      <c r="P17" s="10">
        <f t="shared" si="2"/>
        <v>1746</v>
      </c>
      <c r="Q17" s="15">
        <f t="shared" si="4"/>
        <v>48.58</v>
      </c>
      <c r="R17" s="16">
        <f t="shared" si="4"/>
        <v>45.85</v>
      </c>
      <c r="S17" s="17">
        <f t="shared" si="4"/>
        <v>47.15</v>
      </c>
    </row>
    <row r="18" spans="1:19" s="4" customFormat="1" ht="30" customHeight="1">
      <c r="A18" s="23" t="s">
        <v>16</v>
      </c>
      <c r="B18" s="9">
        <v>134</v>
      </c>
      <c r="C18" s="3">
        <v>135</v>
      </c>
      <c r="D18" s="10">
        <f t="shared" si="3"/>
        <v>269</v>
      </c>
      <c r="E18" s="9">
        <v>134</v>
      </c>
      <c r="F18" s="3">
        <v>135</v>
      </c>
      <c r="G18" s="10">
        <f t="shared" si="0"/>
        <v>269</v>
      </c>
      <c r="H18" s="9">
        <v>43</v>
      </c>
      <c r="I18" s="3">
        <v>30</v>
      </c>
      <c r="J18" s="10">
        <f t="shared" si="1"/>
        <v>73</v>
      </c>
      <c r="K18" s="9">
        <v>36</v>
      </c>
      <c r="L18" s="3">
        <v>50</v>
      </c>
      <c r="M18" s="10">
        <f t="shared" si="5"/>
        <v>86</v>
      </c>
      <c r="N18" s="9">
        <f t="shared" si="6"/>
        <v>79</v>
      </c>
      <c r="O18" s="3">
        <f t="shared" si="2"/>
        <v>80</v>
      </c>
      <c r="P18" s="10">
        <f t="shared" si="2"/>
        <v>159</v>
      </c>
      <c r="Q18" s="15">
        <f t="shared" si="4"/>
        <v>58.96</v>
      </c>
      <c r="R18" s="16">
        <f t="shared" si="4"/>
        <v>59.26</v>
      </c>
      <c r="S18" s="17">
        <f t="shared" si="4"/>
        <v>59.11</v>
      </c>
    </row>
    <row r="19" spans="1:19" s="4" customFormat="1" ht="30" customHeight="1">
      <c r="A19" s="23" t="s">
        <v>17</v>
      </c>
      <c r="B19" s="9">
        <v>215</v>
      </c>
      <c r="C19" s="3">
        <v>268</v>
      </c>
      <c r="D19" s="10">
        <f t="shared" si="3"/>
        <v>483</v>
      </c>
      <c r="E19" s="9">
        <v>214</v>
      </c>
      <c r="F19" s="3">
        <v>268</v>
      </c>
      <c r="G19" s="10">
        <f t="shared" si="0"/>
        <v>482</v>
      </c>
      <c r="H19" s="9">
        <v>61</v>
      </c>
      <c r="I19" s="3">
        <v>57</v>
      </c>
      <c r="J19" s="10">
        <f t="shared" si="1"/>
        <v>118</v>
      </c>
      <c r="K19" s="9">
        <v>40</v>
      </c>
      <c r="L19" s="3">
        <v>61</v>
      </c>
      <c r="M19" s="10">
        <f t="shared" si="5"/>
        <v>101</v>
      </c>
      <c r="N19" s="9">
        <f t="shared" si="6"/>
        <v>101</v>
      </c>
      <c r="O19" s="3">
        <f t="shared" si="2"/>
        <v>118</v>
      </c>
      <c r="P19" s="10">
        <f t="shared" si="2"/>
        <v>219</v>
      </c>
      <c r="Q19" s="15">
        <f t="shared" si="4"/>
        <v>47.2</v>
      </c>
      <c r="R19" s="16">
        <f t="shared" si="4"/>
        <v>44.03</v>
      </c>
      <c r="S19" s="17">
        <f t="shared" si="4"/>
        <v>45.44</v>
      </c>
    </row>
    <row r="20" spans="1:19" s="4" customFormat="1" ht="30" customHeight="1">
      <c r="A20" s="23" t="s">
        <v>18</v>
      </c>
      <c r="B20" s="9">
        <v>155</v>
      </c>
      <c r="C20" s="3">
        <v>176</v>
      </c>
      <c r="D20" s="10">
        <f t="shared" si="3"/>
        <v>331</v>
      </c>
      <c r="E20" s="9">
        <v>155</v>
      </c>
      <c r="F20" s="3">
        <v>175</v>
      </c>
      <c r="G20" s="10">
        <f t="shared" si="0"/>
        <v>330</v>
      </c>
      <c r="H20" s="9">
        <v>51</v>
      </c>
      <c r="I20" s="3">
        <v>40</v>
      </c>
      <c r="J20" s="10">
        <f t="shared" si="1"/>
        <v>91</v>
      </c>
      <c r="K20" s="9">
        <v>30</v>
      </c>
      <c r="L20" s="3">
        <v>51</v>
      </c>
      <c r="M20" s="10">
        <f t="shared" si="5"/>
        <v>81</v>
      </c>
      <c r="N20" s="9">
        <f t="shared" si="6"/>
        <v>81</v>
      </c>
      <c r="O20" s="3">
        <f t="shared" si="2"/>
        <v>91</v>
      </c>
      <c r="P20" s="10">
        <f t="shared" si="2"/>
        <v>172</v>
      </c>
      <c r="Q20" s="15">
        <f t="shared" si="4"/>
        <v>52.26</v>
      </c>
      <c r="R20" s="16">
        <f t="shared" si="4"/>
        <v>52</v>
      </c>
      <c r="S20" s="17">
        <f t="shared" si="4"/>
        <v>52.12</v>
      </c>
    </row>
    <row r="21" spans="1:19" s="4" customFormat="1" ht="30" customHeight="1">
      <c r="A21" s="23" t="s">
        <v>19</v>
      </c>
      <c r="B21" s="9">
        <v>40</v>
      </c>
      <c r="C21" s="3">
        <v>46</v>
      </c>
      <c r="D21" s="10">
        <f t="shared" si="3"/>
        <v>86</v>
      </c>
      <c r="E21" s="9">
        <v>40</v>
      </c>
      <c r="F21" s="3">
        <v>46</v>
      </c>
      <c r="G21" s="10">
        <f t="shared" si="0"/>
        <v>86</v>
      </c>
      <c r="H21" s="9">
        <v>8</v>
      </c>
      <c r="I21" s="3">
        <v>12</v>
      </c>
      <c r="J21" s="10">
        <f t="shared" si="1"/>
        <v>20</v>
      </c>
      <c r="K21" s="9">
        <v>8</v>
      </c>
      <c r="L21" s="3">
        <v>10</v>
      </c>
      <c r="M21" s="10">
        <f t="shared" si="5"/>
        <v>18</v>
      </c>
      <c r="N21" s="9">
        <f t="shared" si="6"/>
        <v>16</v>
      </c>
      <c r="O21" s="3">
        <f t="shared" si="2"/>
        <v>22</v>
      </c>
      <c r="P21" s="10">
        <f t="shared" si="2"/>
        <v>38</v>
      </c>
      <c r="Q21" s="15">
        <f t="shared" si="4"/>
        <v>40</v>
      </c>
      <c r="R21" s="16">
        <f t="shared" si="4"/>
        <v>47.83</v>
      </c>
      <c r="S21" s="17">
        <f t="shared" si="4"/>
        <v>44.19</v>
      </c>
    </row>
    <row r="22" spans="1:19" s="4" customFormat="1" ht="30" customHeight="1" thickBot="1">
      <c r="A22" s="24" t="s">
        <v>20</v>
      </c>
      <c r="B22" s="18">
        <v>26</v>
      </c>
      <c r="C22" s="19">
        <v>35</v>
      </c>
      <c r="D22" s="20">
        <f t="shared" si="3"/>
        <v>61</v>
      </c>
      <c r="E22" s="18">
        <v>26</v>
      </c>
      <c r="F22" s="19">
        <v>35</v>
      </c>
      <c r="G22" s="20">
        <f t="shared" si="0"/>
        <v>61</v>
      </c>
      <c r="H22" s="18">
        <v>7</v>
      </c>
      <c r="I22" s="19">
        <v>7</v>
      </c>
      <c r="J22" s="20">
        <f t="shared" si="1"/>
        <v>14</v>
      </c>
      <c r="K22" s="18">
        <v>5</v>
      </c>
      <c r="L22" s="19">
        <v>6</v>
      </c>
      <c r="M22" s="20">
        <f t="shared" si="5"/>
        <v>11</v>
      </c>
      <c r="N22" s="18">
        <f t="shared" si="6"/>
        <v>12</v>
      </c>
      <c r="O22" s="19">
        <f t="shared" si="6"/>
        <v>13</v>
      </c>
      <c r="P22" s="20">
        <f t="shared" si="6"/>
        <v>25</v>
      </c>
      <c r="Q22" s="15">
        <f t="shared" si="4"/>
        <v>46.15</v>
      </c>
      <c r="R22" s="16">
        <f t="shared" si="4"/>
        <v>37.14</v>
      </c>
      <c r="S22" s="17">
        <f t="shared" si="4"/>
        <v>40.98</v>
      </c>
    </row>
    <row r="23" spans="1:19" ht="50.1" customHeight="1" thickBot="1">
      <c r="A23" s="33" t="s">
        <v>3</v>
      </c>
      <c r="B23" s="34">
        <f t="shared" ref="B23:G23" si="7">SUM(B6:B22)</f>
        <v>13167</v>
      </c>
      <c r="C23" s="35">
        <f t="shared" si="7"/>
        <v>14996</v>
      </c>
      <c r="D23" s="36">
        <f t="shared" si="7"/>
        <v>28163</v>
      </c>
      <c r="E23" s="34">
        <f t="shared" si="7"/>
        <v>13120</v>
      </c>
      <c r="F23" s="35">
        <f t="shared" si="7"/>
        <v>14956</v>
      </c>
      <c r="G23" s="36">
        <f t="shared" si="7"/>
        <v>28076</v>
      </c>
      <c r="H23" s="34">
        <f>SUM(H6:H22)</f>
        <v>4093</v>
      </c>
      <c r="I23" s="35">
        <f>SUM(I6:I22)</f>
        <v>4007</v>
      </c>
      <c r="J23" s="36">
        <f>SUM(J6:J22)</f>
        <v>8100</v>
      </c>
      <c r="K23" s="34">
        <f>SUM(K6:K22)</f>
        <v>2750</v>
      </c>
      <c r="L23" s="35">
        <f t="shared" ref="L23:P23" si="8">SUM(L6:L22)</f>
        <v>3573</v>
      </c>
      <c r="M23" s="36">
        <f t="shared" si="8"/>
        <v>6323</v>
      </c>
      <c r="N23" s="34">
        <f>SUM(N6:N22)</f>
        <v>6843</v>
      </c>
      <c r="O23" s="35">
        <f t="shared" si="8"/>
        <v>7580</v>
      </c>
      <c r="P23" s="36">
        <f t="shared" si="8"/>
        <v>14423</v>
      </c>
      <c r="Q23" s="37">
        <f t="shared" ref="Q23:S23" si="9">ROUND(N23/E23*100,2)</f>
        <v>52.16</v>
      </c>
      <c r="R23" s="38">
        <f t="shared" si="9"/>
        <v>50.68</v>
      </c>
      <c r="S23" s="39">
        <f t="shared" si="9"/>
        <v>51.37</v>
      </c>
    </row>
    <row r="24" spans="1:19" ht="30" customHeight="1">
      <c r="A24" s="21"/>
      <c r="B24" s="21"/>
      <c r="C24" s="21"/>
      <c r="D24" s="21"/>
      <c r="E24" s="21"/>
      <c r="F24" s="11"/>
      <c r="G24" s="59"/>
      <c r="H24" s="59"/>
      <c r="I24" s="59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30" customHeight="1">
      <c r="J25" s="21"/>
      <c r="K25" s="21"/>
    </row>
    <row r="26" spans="1:19" ht="30" customHeight="1">
      <c r="K26" s="8"/>
    </row>
  </sheetData>
  <mergeCells count="10">
    <mergeCell ref="G24:I24"/>
    <mergeCell ref="A1:S2"/>
    <mergeCell ref="A3:S3"/>
    <mergeCell ref="A4:A5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小選挙区</vt:lpstr>
      <vt:lpstr>比例代表</vt:lpstr>
      <vt:lpstr>国民審査</vt:lpstr>
      <vt:lpstr>国民審査!Print_Area</vt:lpstr>
      <vt:lpstr>小選挙区!Print_Area</vt:lpstr>
      <vt:lpstr>比例代表!Print_Area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2017-10-30T23:59:39Z</cp:lastPrinted>
  <dcterms:modified xsi:type="dcterms:W3CDTF">2017-10-31T00:00:28Z</dcterms:modified>
</cp:coreProperties>
</file>