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heckCompatibility="1" defaultThemeVersion="124226"/>
  <bookViews>
    <workbookView xWindow="120" yWindow="45" windowWidth="20340" windowHeight="7650"/>
  </bookViews>
  <sheets>
    <sheet name="市長" sheetId="1" r:id="rId1"/>
    <sheet name="市議" sheetId="2" r:id="rId2"/>
  </sheets>
  <definedNames>
    <definedName name="_xlnm.Print_Area" localSheetId="1">市議!$A$1:$S$23</definedName>
    <definedName name="_xlnm.Print_Area" localSheetId="0">市長!$A$1:$S$23</definedName>
  </definedNames>
  <calcPr calcId="145621"/>
</workbook>
</file>

<file path=xl/calcChain.xml><?xml version="1.0" encoding="utf-8"?>
<calcChain xmlns="http://schemas.openxmlformats.org/spreadsheetml/2006/main">
  <c r="S23" i="2" l="1"/>
  <c r="R23" i="2"/>
  <c r="Q23" i="2"/>
  <c r="Q7" i="2"/>
  <c r="R7" i="2"/>
  <c r="S7" i="2"/>
  <c r="Q8" i="2"/>
  <c r="R8" i="2"/>
  <c r="S8" i="2"/>
  <c r="Q9" i="2"/>
  <c r="R9" i="2"/>
  <c r="S9" i="2"/>
  <c r="Q10" i="2"/>
  <c r="R10" i="2"/>
  <c r="S10" i="2"/>
  <c r="Q11" i="2"/>
  <c r="R11" i="2"/>
  <c r="S11" i="2"/>
  <c r="Q12" i="2"/>
  <c r="R12" i="2"/>
  <c r="S12" i="2"/>
  <c r="Q13" i="2"/>
  <c r="R13" i="2"/>
  <c r="S13" i="2"/>
  <c r="Q14" i="2"/>
  <c r="R14" i="2"/>
  <c r="S14" i="2"/>
  <c r="Q15" i="2"/>
  <c r="R15" i="2"/>
  <c r="S15" i="2"/>
  <c r="Q16" i="2"/>
  <c r="R16" i="2"/>
  <c r="S16" i="2"/>
  <c r="Q17" i="2"/>
  <c r="R17" i="2"/>
  <c r="S17" i="2"/>
  <c r="Q18" i="2"/>
  <c r="R18" i="2"/>
  <c r="S18" i="2"/>
  <c r="Q19" i="2"/>
  <c r="R19" i="2"/>
  <c r="S19" i="2"/>
  <c r="Q20" i="2"/>
  <c r="R20" i="2"/>
  <c r="S20" i="2"/>
  <c r="Q21" i="2"/>
  <c r="R21" i="2"/>
  <c r="S21" i="2"/>
  <c r="Q22" i="2"/>
  <c r="R22" i="2"/>
  <c r="S22" i="2"/>
  <c r="R6" i="2"/>
  <c r="S6" i="2"/>
  <c r="Q6" i="2"/>
  <c r="S23" i="1"/>
  <c r="R23" i="1"/>
  <c r="Q23" i="1"/>
  <c r="Q7" i="1"/>
  <c r="R7" i="1"/>
  <c r="S7" i="1"/>
  <c r="Q8" i="1"/>
  <c r="R8" i="1"/>
  <c r="S8" i="1"/>
  <c r="Q9" i="1"/>
  <c r="R9" i="1"/>
  <c r="S9" i="1"/>
  <c r="Q10" i="1"/>
  <c r="R10" i="1"/>
  <c r="S10" i="1"/>
  <c r="Q11" i="1"/>
  <c r="R11" i="1"/>
  <c r="S11" i="1"/>
  <c r="Q12" i="1"/>
  <c r="R12" i="1"/>
  <c r="S12" i="1"/>
  <c r="Q13" i="1"/>
  <c r="R13" i="1"/>
  <c r="S13" i="1"/>
  <c r="Q14" i="1"/>
  <c r="R14" i="1"/>
  <c r="S14" i="1"/>
  <c r="Q15" i="1"/>
  <c r="R15" i="1"/>
  <c r="S15" i="1"/>
  <c r="Q16" i="1"/>
  <c r="R16" i="1"/>
  <c r="S16" i="1"/>
  <c r="Q17" i="1"/>
  <c r="R17" i="1"/>
  <c r="S17" i="1"/>
  <c r="Q18" i="1"/>
  <c r="R18" i="1"/>
  <c r="S18" i="1"/>
  <c r="Q19" i="1"/>
  <c r="R19" i="1"/>
  <c r="S19" i="1"/>
  <c r="Q20" i="1"/>
  <c r="R20" i="1"/>
  <c r="S20" i="1"/>
  <c r="Q21" i="1"/>
  <c r="R21" i="1"/>
  <c r="S21" i="1"/>
  <c r="Q22" i="1"/>
  <c r="R22" i="1"/>
  <c r="S22" i="1"/>
  <c r="S6" i="1"/>
  <c r="R6" i="1"/>
  <c r="Q6" i="1"/>
  <c r="O23" i="2" l="1"/>
  <c r="P23" i="2"/>
  <c r="N23" i="2"/>
  <c r="N7" i="2"/>
  <c r="O7" i="2"/>
  <c r="P7" i="2"/>
  <c r="N8" i="2"/>
  <c r="O8" i="2"/>
  <c r="P8" i="2"/>
  <c r="N9" i="2"/>
  <c r="O9" i="2"/>
  <c r="P9" i="2"/>
  <c r="N10" i="2"/>
  <c r="O10" i="2"/>
  <c r="P10" i="2"/>
  <c r="N11" i="2"/>
  <c r="O11" i="2"/>
  <c r="P11" i="2"/>
  <c r="N12" i="2"/>
  <c r="O12" i="2"/>
  <c r="P12" i="2"/>
  <c r="N13" i="2"/>
  <c r="O13" i="2"/>
  <c r="P13" i="2"/>
  <c r="N14" i="2"/>
  <c r="O14" i="2"/>
  <c r="P14" i="2"/>
  <c r="N15" i="2"/>
  <c r="O15" i="2"/>
  <c r="P15" i="2"/>
  <c r="N16" i="2"/>
  <c r="O16" i="2"/>
  <c r="P16" i="2"/>
  <c r="N17" i="2"/>
  <c r="O17" i="2"/>
  <c r="P17" i="2"/>
  <c r="N18" i="2"/>
  <c r="O18" i="2"/>
  <c r="P18" i="2"/>
  <c r="N19" i="2"/>
  <c r="O19" i="2"/>
  <c r="P19" i="2"/>
  <c r="N20" i="2"/>
  <c r="O20" i="2"/>
  <c r="P20" i="2"/>
  <c r="N21" i="2"/>
  <c r="O21" i="2"/>
  <c r="P21" i="2"/>
  <c r="N22" i="2"/>
  <c r="O22" i="2"/>
  <c r="P22" i="2"/>
  <c r="O6" i="2"/>
  <c r="P6" i="2"/>
  <c r="N6" i="2"/>
  <c r="L23" i="2"/>
  <c r="K23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6" i="2"/>
  <c r="M23" i="2" s="1"/>
  <c r="N23" i="1" l="1"/>
  <c r="O23" i="1"/>
  <c r="P23" i="1"/>
  <c r="N8" i="1"/>
  <c r="O8" i="1"/>
  <c r="P8" i="1"/>
  <c r="N9" i="1"/>
  <c r="O9" i="1"/>
  <c r="P9" i="1"/>
  <c r="N10" i="1"/>
  <c r="O10" i="1"/>
  <c r="P10" i="1"/>
  <c r="N11" i="1"/>
  <c r="O11" i="1"/>
  <c r="P11" i="1"/>
  <c r="N12" i="1"/>
  <c r="O12" i="1"/>
  <c r="P12" i="1"/>
  <c r="N13" i="1"/>
  <c r="O13" i="1"/>
  <c r="P13" i="1"/>
  <c r="N14" i="1"/>
  <c r="O14" i="1"/>
  <c r="P14" i="1"/>
  <c r="N15" i="1"/>
  <c r="O15" i="1"/>
  <c r="P15" i="1"/>
  <c r="N16" i="1"/>
  <c r="O16" i="1"/>
  <c r="P16" i="1"/>
  <c r="N17" i="1"/>
  <c r="O17" i="1"/>
  <c r="P17" i="1"/>
  <c r="N18" i="1"/>
  <c r="O18" i="1"/>
  <c r="P18" i="1"/>
  <c r="N19" i="1"/>
  <c r="O19" i="1"/>
  <c r="P19" i="1"/>
  <c r="N20" i="1"/>
  <c r="O20" i="1"/>
  <c r="P20" i="1"/>
  <c r="N21" i="1"/>
  <c r="O21" i="1"/>
  <c r="P21" i="1"/>
  <c r="N22" i="1"/>
  <c r="O22" i="1"/>
  <c r="P22" i="1"/>
  <c r="P7" i="1"/>
  <c r="O7" i="1"/>
  <c r="N7" i="1"/>
  <c r="O6" i="1"/>
  <c r="P6" i="1"/>
  <c r="N6" i="1"/>
  <c r="L23" i="1"/>
  <c r="K23" i="1"/>
  <c r="M6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7" i="1"/>
  <c r="M23" i="1" l="1"/>
  <c r="I23" i="2" l="1"/>
  <c r="H23" i="2"/>
  <c r="F23" i="2"/>
  <c r="E23" i="2"/>
  <c r="C23" i="2"/>
  <c r="B23" i="2"/>
  <c r="J22" i="2"/>
  <c r="G22" i="2"/>
  <c r="D22" i="2"/>
  <c r="J21" i="2"/>
  <c r="G21" i="2"/>
  <c r="D21" i="2"/>
  <c r="J20" i="2"/>
  <c r="G20" i="2"/>
  <c r="D20" i="2"/>
  <c r="J19" i="2"/>
  <c r="G19" i="2"/>
  <c r="D19" i="2"/>
  <c r="J18" i="2"/>
  <c r="G18" i="2"/>
  <c r="D18" i="2"/>
  <c r="J17" i="2"/>
  <c r="G17" i="2"/>
  <c r="D17" i="2"/>
  <c r="J16" i="2"/>
  <c r="G16" i="2"/>
  <c r="D16" i="2"/>
  <c r="J15" i="2"/>
  <c r="G15" i="2"/>
  <c r="D15" i="2"/>
  <c r="J14" i="2"/>
  <c r="G14" i="2"/>
  <c r="D14" i="2"/>
  <c r="J13" i="2"/>
  <c r="G13" i="2"/>
  <c r="D13" i="2"/>
  <c r="J12" i="2"/>
  <c r="G12" i="2"/>
  <c r="D12" i="2"/>
  <c r="J11" i="2"/>
  <c r="G11" i="2"/>
  <c r="D11" i="2"/>
  <c r="J10" i="2"/>
  <c r="G10" i="2"/>
  <c r="D10" i="2"/>
  <c r="J9" i="2"/>
  <c r="G9" i="2"/>
  <c r="D9" i="2"/>
  <c r="J8" i="2"/>
  <c r="G8" i="2"/>
  <c r="D8" i="2"/>
  <c r="J7" i="2"/>
  <c r="G7" i="2"/>
  <c r="D7" i="2"/>
  <c r="J6" i="2"/>
  <c r="G6" i="2"/>
  <c r="D6" i="2"/>
  <c r="I23" i="1"/>
  <c r="H23" i="1"/>
  <c r="F23" i="1"/>
  <c r="E23" i="1"/>
  <c r="C23" i="1"/>
  <c r="B23" i="1"/>
  <c r="J22" i="1"/>
  <c r="G22" i="1"/>
  <c r="D22" i="1"/>
  <c r="J21" i="1"/>
  <c r="G21" i="1"/>
  <c r="D21" i="1"/>
  <c r="J20" i="1"/>
  <c r="G20" i="1"/>
  <c r="D20" i="1"/>
  <c r="J19" i="1"/>
  <c r="G19" i="1"/>
  <c r="D19" i="1"/>
  <c r="J18" i="1"/>
  <c r="G18" i="1"/>
  <c r="D18" i="1"/>
  <c r="J17" i="1"/>
  <c r="G17" i="1"/>
  <c r="D17" i="1"/>
  <c r="J16" i="1"/>
  <c r="G16" i="1"/>
  <c r="D16" i="1"/>
  <c r="J15" i="1"/>
  <c r="G15" i="1"/>
  <c r="D15" i="1"/>
  <c r="J14" i="1"/>
  <c r="G14" i="1"/>
  <c r="D14" i="1"/>
  <c r="J13" i="1"/>
  <c r="G13" i="1"/>
  <c r="D13" i="1"/>
  <c r="J12" i="1"/>
  <c r="G12" i="1"/>
  <c r="D12" i="1"/>
  <c r="J11" i="1"/>
  <c r="G11" i="1"/>
  <c r="D11" i="1"/>
  <c r="J10" i="1"/>
  <c r="G10" i="1"/>
  <c r="D10" i="1"/>
  <c r="J9" i="1"/>
  <c r="G9" i="1"/>
  <c r="D9" i="1"/>
  <c r="J8" i="1"/>
  <c r="G8" i="1"/>
  <c r="D8" i="1"/>
  <c r="J7" i="1"/>
  <c r="G7" i="1"/>
  <c r="D7" i="1"/>
  <c r="J6" i="1"/>
  <c r="G6" i="1"/>
  <c r="D6" i="1"/>
  <c r="D23" i="2" l="1"/>
  <c r="J23" i="2"/>
  <c r="G23" i="2"/>
  <c r="J23" i="1"/>
  <c r="G23" i="1"/>
  <c r="D23" i="1"/>
</calcChain>
</file>

<file path=xl/sharedStrings.xml><?xml version="1.0" encoding="utf-8"?>
<sst xmlns="http://schemas.openxmlformats.org/spreadsheetml/2006/main" count="90" uniqueCount="30">
  <si>
    <t>投票区</t>
  </si>
  <si>
    <t>男</t>
  </si>
  <si>
    <t>女</t>
  </si>
  <si>
    <t>計</t>
  </si>
  <si>
    <t>第　１</t>
  </si>
  <si>
    <t>第　２</t>
  </si>
  <si>
    <t>第　３</t>
  </si>
  <si>
    <t>第　４</t>
  </si>
  <si>
    <t>第　５</t>
  </si>
  <si>
    <t>第　６</t>
  </si>
  <si>
    <t>第　７</t>
  </si>
  <si>
    <t>第　８</t>
  </si>
  <si>
    <t>第　９</t>
  </si>
  <si>
    <t>第 10</t>
  </si>
  <si>
    <t>第 11</t>
  </si>
  <si>
    <t>第 12</t>
  </si>
  <si>
    <t>第 13</t>
  </si>
  <si>
    <t>第 14</t>
  </si>
  <si>
    <t>第 15</t>
  </si>
  <si>
    <t>第 16</t>
  </si>
  <si>
    <t>第 17</t>
  </si>
  <si>
    <t>選挙名　　東温市長選挙（平成２８年１０月２３日執行）</t>
    <rPh sb="8" eb="9">
      <t>チョウ</t>
    </rPh>
    <phoneticPr fontId="1"/>
  </si>
  <si>
    <t>名簿登録者数</t>
    <rPh sb="0" eb="2">
      <t>メイボ</t>
    </rPh>
    <rPh sb="2" eb="5">
      <t>トウロクシャ</t>
    </rPh>
    <rPh sb="5" eb="6">
      <t>スウ</t>
    </rPh>
    <phoneticPr fontId="1"/>
  </si>
  <si>
    <t>当日有権者数</t>
    <rPh sb="0" eb="2">
      <t>トウジツ</t>
    </rPh>
    <rPh sb="2" eb="5">
      <t>ユウケンシャ</t>
    </rPh>
    <rPh sb="5" eb="6">
      <t>スウ</t>
    </rPh>
    <phoneticPr fontId="1"/>
  </si>
  <si>
    <t>投票者数（合計）</t>
    <rPh sb="0" eb="3">
      <t>トウヒョウシャ</t>
    </rPh>
    <rPh sb="3" eb="4">
      <t>スウ</t>
    </rPh>
    <rPh sb="5" eb="7">
      <t>ゴウケイ</t>
    </rPh>
    <phoneticPr fontId="1"/>
  </si>
  <si>
    <t>投票率</t>
    <rPh sb="0" eb="2">
      <t>トウヒョウ</t>
    </rPh>
    <rPh sb="2" eb="3">
      <t>リツ</t>
    </rPh>
    <phoneticPr fontId="1"/>
  </si>
  <si>
    <t>当日投票者数</t>
    <rPh sb="0" eb="2">
      <t>トウジツ</t>
    </rPh>
    <rPh sb="2" eb="5">
      <t>トウヒョウシャ</t>
    </rPh>
    <rPh sb="5" eb="6">
      <t>スウ</t>
    </rPh>
    <phoneticPr fontId="1"/>
  </si>
  <si>
    <t>期日前投票者数</t>
    <rPh sb="0" eb="2">
      <t>キジツ</t>
    </rPh>
    <rPh sb="2" eb="3">
      <t>マエ</t>
    </rPh>
    <rPh sb="3" eb="6">
      <t>トウヒョウシャ</t>
    </rPh>
    <rPh sb="6" eb="7">
      <t>スウ</t>
    </rPh>
    <phoneticPr fontId="1"/>
  </si>
  <si>
    <t>投　票　結　果　（投票区別）</t>
    <rPh sb="0" eb="1">
      <t>トウ</t>
    </rPh>
    <rPh sb="2" eb="3">
      <t>ヒョウ</t>
    </rPh>
    <rPh sb="4" eb="5">
      <t>ムスビ</t>
    </rPh>
    <rPh sb="6" eb="7">
      <t>ハテ</t>
    </rPh>
    <rPh sb="9" eb="11">
      <t>トウヒョウ</t>
    </rPh>
    <rPh sb="11" eb="12">
      <t>ク</t>
    </rPh>
    <rPh sb="12" eb="13">
      <t>ベツ</t>
    </rPh>
    <phoneticPr fontId="2"/>
  </si>
  <si>
    <t>選挙名　　東温市議会議員選挙（平成２８年１０月２３日執行）</t>
    <rPh sb="7" eb="8">
      <t>シ</t>
    </rPh>
    <rPh sb="8" eb="10">
      <t>ギカイ</t>
    </rPh>
    <rPh sb="10" eb="12">
      <t>ギイン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</si>
</sst>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\-#,##0;&quot;-&quot;"/>
  </numFmts>
  <fonts count="21">
    <font>
      <sz val="14"/>
      <name val="明朝"/>
      <family val="1"/>
      <charset val="128"/>
    </font>
    <font>
      <sz val="7"/>
      <name val="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color indexed="12"/>
      <name val="ＭＳ Ｐ明朝"/>
      <family val="1"/>
      <charset val="128"/>
    </font>
    <font>
      <b/>
      <sz val="14"/>
      <color indexed="10"/>
      <name val="ＭＳ Ｐ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b/>
      <sz val="14"/>
      <color rgb="FF002060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sz val="14"/>
      <color rgb="FF002060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sz val="14"/>
      <color indexed="12"/>
      <name val="ＭＳ Ｐ明朝"/>
      <family val="1"/>
      <charset val="128"/>
    </font>
    <font>
      <sz val="14"/>
      <color indexed="10"/>
      <name val="ＭＳ Ｐ明朝"/>
      <family val="1"/>
      <charset val="128"/>
    </font>
    <font>
      <b/>
      <sz val="2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medium">
        <color indexed="64"/>
      </right>
      <top/>
      <bottom style="thin">
        <color indexed="8"/>
      </bottom>
      <diagonal/>
    </border>
  </borders>
  <cellStyleXfs count="10">
    <xf numFmtId="0" fontId="0" fillId="0" borderId="0"/>
    <xf numFmtId="176" fontId="7" fillId="0" borderId="0" applyFill="0" applyBorder="0" applyAlignment="0"/>
    <xf numFmtId="0" fontId="8" fillId="0" borderId="0">
      <alignment horizontal="left"/>
    </xf>
    <xf numFmtId="0" fontId="9" fillId="0" borderId="4" applyNumberFormat="0" applyAlignment="0" applyProtection="0">
      <alignment horizontal="left" vertical="center"/>
    </xf>
    <xf numFmtId="0" fontId="9" fillId="0" borderId="5">
      <alignment horizontal="left" vertical="center"/>
    </xf>
    <xf numFmtId="0" fontId="10" fillId="0" borderId="0"/>
    <xf numFmtId="4" fontId="8" fillId="0" borderId="0">
      <alignment horizontal="right"/>
    </xf>
    <xf numFmtId="4" fontId="11" fillId="0" borderId="0">
      <alignment horizontal="right"/>
    </xf>
    <xf numFmtId="0" fontId="12" fillId="0" borderId="0">
      <alignment horizontal="left"/>
    </xf>
    <xf numFmtId="0" fontId="13" fillId="0" borderId="0">
      <alignment horizontal="center"/>
    </xf>
  </cellStyleXfs>
  <cellXfs count="68">
    <xf numFmtId="0" fontId="0" fillId="0" borderId="0" xfId="0"/>
    <xf numFmtId="0" fontId="4" fillId="0" borderId="0" xfId="0" applyFont="1" applyAlignment="1">
      <alignment horizontal="center" vertical="center" shrinkToFit="1"/>
    </xf>
    <xf numFmtId="0" fontId="3" fillId="0" borderId="0" xfId="0" applyFont="1" applyAlignment="1">
      <alignment shrinkToFit="1"/>
    </xf>
    <xf numFmtId="0" fontId="4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shrinkToFit="1"/>
    </xf>
    <xf numFmtId="3" fontId="17" fillId="0" borderId="3" xfId="0" applyNumberFormat="1" applyFont="1" applyFill="1" applyBorder="1" applyAlignment="1">
      <alignment vertical="center" shrinkToFit="1"/>
    </xf>
    <xf numFmtId="4" fontId="4" fillId="0" borderId="0" xfId="0" applyNumberFormat="1" applyFont="1" applyFill="1" applyBorder="1" applyAlignment="1">
      <alignment vertical="center" shrinkToFit="1"/>
    </xf>
    <xf numFmtId="0" fontId="3" fillId="0" borderId="0" xfId="0" applyNumberFormat="1" applyFont="1" applyFill="1" applyAlignment="1">
      <alignment shrinkToFit="1"/>
    </xf>
    <xf numFmtId="0" fontId="4" fillId="0" borderId="0" xfId="0" applyFont="1" applyFill="1" applyAlignment="1">
      <alignment shrinkToFit="1"/>
    </xf>
    <xf numFmtId="4" fontId="4" fillId="0" borderId="0" xfId="0" applyNumberFormat="1" applyFont="1" applyAlignment="1">
      <alignment vertical="center" shrinkToFit="1"/>
    </xf>
    <xf numFmtId="0" fontId="3" fillId="0" borderId="0" xfId="0" applyNumberFormat="1" applyFont="1" applyAlignment="1">
      <alignment shrinkToFit="1"/>
    </xf>
    <xf numFmtId="0" fontId="4" fillId="0" borderId="0" xfId="0" applyFont="1" applyAlignment="1">
      <alignment shrinkToFit="1"/>
    </xf>
    <xf numFmtId="0" fontId="4" fillId="0" borderId="0" xfId="0" applyFont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3" fontId="4" fillId="0" borderId="0" xfId="0" applyNumberFormat="1" applyFont="1" applyAlignment="1">
      <alignment vertical="center" shrinkToFit="1"/>
    </xf>
    <xf numFmtId="3" fontId="16" fillId="0" borderId="10" xfId="0" applyNumberFormat="1" applyFont="1" applyFill="1" applyBorder="1" applyAlignment="1">
      <alignment vertical="center" shrinkToFit="1"/>
    </xf>
    <xf numFmtId="3" fontId="4" fillId="0" borderId="11" xfId="0" applyNumberFormat="1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 shrinkToFit="1"/>
    </xf>
    <xf numFmtId="3" fontId="16" fillId="0" borderId="19" xfId="0" applyNumberFormat="1" applyFont="1" applyFill="1" applyBorder="1" applyAlignment="1">
      <alignment vertical="center" shrinkToFit="1"/>
    </xf>
    <xf numFmtId="3" fontId="17" fillId="0" borderId="2" xfId="0" applyNumberFormat="1" applyFont="1" applyFill="1" applyBorder="1" applyAlignment="1">
      <alignment vertical="center" shrinkToFit="1"/>
    </xf>
    <xf numFmtId="3" fontId="4" fillId="0" borderId="20" xfId="0" applyNumberFormat="1" applyFont="1" applyFill="1" applyBorder="1" applyAlignment="1">
      <alignment vertical="center" shrinkToFit="1"/>
    </xf>
    <xf numFmtId="2" fontId="18" fillId="0" borderId="19" xfId="0" applyNumberFormat="1" applyFont="1" applyFill="1" applyBorder="1" applyAlignment="1">
      <alignment vertical="center" shrinkToFit="1"/>
    </xf>
    <xf numFmtId="2" fontId="19" fillId="0" borderId="2" xfId="0" applyNumberFormat="1" applyFont="1" applyFill="1" applyBorder="1" applyAlignment="1">
      <alignment vertical="center" shrinkToFit="1"/>
    </xf>
    <xf numFmtId="2" fontId="4" fillId="0" borderId="20" xfId="0" applyNumberFormat="1" applyFont="1" applyFill="1" applyBorder="1" applyAlignment="1">
      <alignment vertical="center" shrinkToFit="1"/>
    </xf>
    <xf numFmtId="3" fontId="16" fillId="0" borderId="26" xfId="0" applyNumberFormat="1" applyFont="1" applyFill="1" applyBorder="1" applyAlignment="1">
      <alignment vertical="center" shrinkToFit="1"/>
    </xf>
    <xf numFmtId="3" fontId="17" fillId="0" borderId="1" xfId="0" applyNumberFormat="1" applyFont="1" applyFill="1" applyBorder="1" applyAlignment="1">
      <alignment vertical="center" shrinkToFit="1"/>
    </xf>
    <xf numFmtId="3" fontId="4" fillId="0" borderId="27" xfId="0" applyNumberFormat="1" applyFont="1" applyFill="1" applyBorder="1" applyAlignment="1">
      <alignment vertical="center" shrinkToFit="1"/>
    </xf>
    <xf numFmtId="0" fontId="4" fillId="0" borderId="36" xfId="0" applyFont="1" applyFill="1" applyBorder="1" applyAlignment="1">
      <alignment horizontal="center" vertical="center" shrinkToFit="1"/>
    </xf>
    <xf numFmtId="0" fontId="4" fillId="0" borderId="37" xfId="0" applyFont="1" applyFill="1" applyBorder="1" applyAlignment="1">
      <alignment horizontal="center" vertical="center" shrinkToFit="1"/>
    </xf>
    <xf numFmtId="0" fontId="4" fillId="0" borderId="38" xfId="0" applyFont="1" applyFill="1" applyBorder="1" applyAlignment="1">
      <alignment horizontal="center" vertical="center" shrinkToFit="1"/>
    </xf>
    <xf numFmtId="2" fontId="16" fillId="0" borderId="15" xfId="0" applyNumberFormat="1" applyFont="1" applyFill="1" applyBorder="1" applyAlignment="1">
      <alignment vertical="center" shrinkToFit="1"/>
    </xf>
    <xf numFmtId="0" fontId="14" fillId="2" borderId="12" xfId="0" applyFont="1" applyFill="1" applyBorder="1" applyAlignment="1">
      <alignment horizontal="center" vertical="center" shrinkToFit="1"/>
    </xf>
    <xf numFmtId="0" fontId="15" fillId="2" borderId="13" xfId="0" applyFont="1" applyFill="1" applyBorder="1" applyAlignment="1">
      <alignment horizontal="center" vertical="center" shrinkToFit="1"/>
    </xf>
    <xf numFmtId="0" fontId="3" fillId="2" borderId="14" xfId="0" applyFont="1" applyFill="1" applyBorder="1" applyAlignment="1">
      <alignment horizontal="center" vertical="center" shrinkToFit="1"/>
    </xf>
    <xf numFmtId="0" fontId="14" fillId="2" borderId="23" xfId="0" applyFont="1" applyFill="1" applyBorder="1" applyAlignment="1">
      <alignment horizontal="center" vertical="center" shrinkToFit="1"/>
    </xf>
    <xf numFmtId="0" fontId="15" fillId="2" borderId="24" xfId="0" applyFont="1" applyFill="1" applyBorder="1" applyAlignment="1">
      <alignment horizontal="center" vertical="center" shrinkToFit="1"/>
    </xf>
    <xf numFmtId="0" fontId="3" fillId="2" borderId="25" xfId="0" applyFont="1" applyFill="1" applyBorder="1" applyAlignment="1">
      <alignment horizontal="center" vertical="center" shrinkToFit="1"/>
    </xf>
    <xf numFmtId="0" fontId="5" fillId="2" borderId="12" xfId="0" applyFont="1" applyFill="1" applyBorder="1" applyAlignment="1">
      <alignment horizontal="center" vertical="center" shrinkToFit="1"/>
    </xf>
    <xf numFmtId="0" fontId="6" fillId="2" borderId="13" xfId="0" applyFont="1" applyFill="1" applyBorder="1" applyAlignment="1">
      <alignment horizontal="center" vertical="center" shrinkToFit="1"/>
    </xf>
    <xf numFmtId="0" fontId="3" fillId="2" borderId="28" xfId="0" applyFont="1" applyFill="1" applyBorder="1" applyAlignment="1">
      <alignment horizontal="center" vertical="center" shrinkToFit="1"/>
    </xf>
    <xf numFmtId="3" fontId="14" fillId="2" borderId="29" xfId="0" applyNumberFormat="1" applyFont="1" applyFill="1" applyBorder="1" applyAlignment="1">
      <alignment vertical="center" shrinkToFit="1"/>
    </xf>
    <xf numFmtId="3" fontId="15" fillId="2" borderId="30" xfId="0" applyNumberFormat="1" applyFont="1" applyFill="1" applyBorder="1" applyAlignment="1">
      <alignment vertical="center" shrinkToFit="1"/>
    </xf>
    <xf numFmtId="3" fontId="3" fillId="2" borderId="31" xfId="0" applyNumberFormat="1" applyFont="1" applyFill="1" applyBorder="1" applyAlignment="1">
      <alignment vertical="center" shrinkToFit="1"/>
    </xf>
    <xf numFmtId="2" fontId="5" fillId="2" borderId="29" xfId="0" applyNumberFormat="1" applyFont="1" applyFill="1" applyBorder="1" applyAlignment="1">
      <alignment vertical="center" shrinkToFit="1"/>
    </xf>
    <xf numFmtId="2" fontId="6" fillId="2" borderId="30" xfId="0" applyNumberFormat="1" applyFont="1" applyFill="1" applyBorder="1" applyAlignment="1">
      <alignment vertical="center" shrinkToFit="1"/>
    </xf>
    <xf numFmtId="2" fontId="3" fillId="2" borderId="31" xfId="0" applyNumberFormat="1" applyFont="1" applyFill="1" applyBorder="1" applyAlignment="1">
      <alignment vertical="center" shrinkToFit="1"/>
    </xf>
    <xf numFmtId="0" fontId="14" fillId="2" borderId="32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2" fontId="17" fillId="0" borderId="15" xfId="0" applyNumberFormat="1" applyFont="1" applyFill="1" applyBorder="1" applyAlignment="1">
      <alignment vertical="center" shrinkToFit="1"/>
    </xf>
    <xf numFmtId="2" fontId="14" fillId="2" borderId="33" xfId="0" applyNumberFormat="1" applyFont="1" applyFill="1" applyBorder="1" applyAlignment="1">
      <alignment vertical="center" shrinkToFit="1"/>
    </xf>
    <xf numFmtId="2" fontId="15" fillId="2" borderId="30" xfId="0" applyNumberFormat="1" applyFont="1" applyFill="1" applyBorder="1" applyAlignment="1">
      <alignment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3" fillId="2" borderId="21" xfId="0" applyFont="1" applyFill="1" applyBorder="1" applyAlignment="1">
      <alignment horizontal="center" vertical="center" shrinkToFit="1"/>
    </xf>
    <xf numFmtId="0" fontId="3" fillId="2" borderId="22" xfId="0" applyFont="1" applyFill="1" applyBorder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0" fontId="3" fillId="0" borderId="0" xfId="0" applyFont="1" applyBorder="1" applyAlignment="1">
      <alignment horizontal="left" vertical="center" shrinkToFit="1"/>
    </xf>
    <xf numFmtId="0" fontId="4" fillId="0" borderId="0" xfId="0" applyFont="1" applyBorder="1" applyAlignment="1">
      <alignment vertical="center" shrinkToFit="1"/>
    </xf>
    <xf numFmtId="0" fontId="3" fillId="2" borderId="16" xfId="0" applyFont="1" applyFill="1" applyBorder="1" applyAlignment="1">
      <alignment horizontal="center" vertical="center" shrinkToFit="1"/>
    </xf>
    <xf numFmtId="0" fontId="3" fillId="2" borderId="17" xfId="0" applyFont="1" applyFill="1" applyBorder="1" applyAlignment="1">
      <alignment horizontal="center" vertical="center" shrinkToFit="1"/>
    </xf>
    <xf numFmtId="0" fontId="3" fillId="2" borderId="18" xfId="0" applyFont="1" applyFill="1" applyBorder="1" applyAlignment="1">
      <alignment horizontal="center" vertical="center" shrinkToFit="1"/>
    </xf>
    <xf numFmtId="0" fontId="3" fillId="2" borderId="34" xfId="0" applyFont="1" applyFill="1" applyBorder="1" applyAlignment="1">
      <alignment horizontal="center" vertical="center" shrinkToFit="1"/>
    </xf>
    <xf numFmtId="0" fontId="3" fillId="2" borderId="35" xfId="0" applyFont="1" applyFill="1" applyBorder="1" applyAlignment="1">
      <alignment horizontal="center" vertical="center" shrinkToFit="1"/>
    </xf>
    <xf numFmtId="0" fontId="4" fillId="0" borderId="39" xfId="0" applyFont="1" applyFill="1" applyBorder="1" applyAlignment="1">
      <alignment horizontal="center" vertical="center" shrinkToFit="1"/>
    </xf>
    <xf numFmtId="0" fontId="4" fillId="0" borderId="40" xfId="0" applyFont="1" applyFill="1" applyBorder="1" applyAlignment="1">
      <alignment horizontal="center" vertical="center" shrinkToFit="1"/>
    </xf>
    <xf numFmtId="0" fontId="4" fillId="0" borderId="41" xfId="0" applyFont="1" applyFill="1" applyBorder="1" applyAlignment="1">
      <alignment horizontal="center" vertical="center" shrinkToFit="1"/>
    </xf>
    <xf numFmtId="2" fontId="4" fillId="0" borderId="42" xfId="0" applyNumberFormat="1" applyFont="1" applyFill="1" applyBorder="1" applyAlignment="1">
      <alignment vertical="center" shrinkToFit="1"/>
    </xf>
  </cellXfs>
  <cellStyles count="10">
    <cellStyle name="Calc Currency (0)" xfId="1"/>
    <cellStyle name="entry" xfId="2"/>
    <cellStyle name="Header1" xfId="3"/>
    <cellStyle name="Header2" xfId="4"/>
    <cellStyle name="Normal_#18-Internet" xfId="5"/>
    <cellStyle name="price" xfId="6"/>
    <cellStyle name="revised" xfId="7"/>
    <cellStyle name="section" xfId="8"/>
    <cellStyle name="title" xfId="9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tabSelected="1" view="pageBreakPreview" zoomScale="70" zoomScaleNormal="70" zoomScaleSheetLayoutView="7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S2"/>
    </sheetView>
  </sheetViews>
  <sheetFormatPr defaultColWidth="7.69921875" defaultRowHeight="30" customHeight="1"/>
  <cols>
    <col min="1" max="19" width="7.69921875" style="12"/>
    <col min="20" max="20" width="7.69921875" style="1"/>
    <col min="21" max="16384" width="7.69921875" style="11"/>
  </cols>
  <sheetData>
    <row r="1" spans="1:21" s="2" customFormat="1" ht="30" customHeight="1">
      <c r="A1" s="56" t="s">
        <v>28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1"/>
    </row>
    <row r="2" spans="1:21" s="2" customFormat="1" ht="30" customHeight="1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1"/>
    </row>
    <row r="3" spans="1:21" s="4" customFormat="1" ht="30" customHeight="1" thickBot="1">
      <c r="A3" s="57" t="s">
        <v>21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3"/>
    </row>
    <row r="4" spans="1:21" s="2" customFormat="1" ht="30" customHeight="1">
      <c r="A4" s="54" t="s">
        <v>0</v>
      </c>
      <c r="B4" s="51" t="s">
        <v>22</v>
      </c>
      <c r="C4" s="52"/>
      <c r="D4" s="53"/>
      <c r="E4" s="51" t="s">
        <v>23</v>
      </c>
      <c r="F4" s="52"/>
      <c r="G4" s="53"/>
      <c r="H4" s="59" t="s">
        <v>26</v>
      </c>
      <c r="I4" s="60"/>
      <c r="J4" s="61"/>
      <c r="K4" s="51" t="s">
        <v>27</v>
      </c>
      <c r="L4" s="52"/>
      <c r="M4" s="53"/>
      <c r="N4" s="51" t="s">
        <v>24</v>
      </c>
      <c r="O4" s="52"/>
      <c r="P4" s="53"/>
      <c r="Q4" s="51" t="s">
        <v>25</v>
      </c>
      <c r="R4" s="52"/>
      <c r="S4" s="53"/>
      <c r="T4" s="1"/>
    </row>
    <row r="5" spans="1:21" s="2" customFormat="1" ht="30" customHeight="1" thickBot="1">
      <c r="A5" s="55"/>
      <c r="B5" s="31" t="s">
        <v>1</v>
      </c>
      <c r="C5" s="32" t="s">
        <v>2</v>
      </c>
      <c r="D5" s="33" t="s">
        <v>3</v>
      </c>
      <c r="E5" s="31" t="s">
        <v>1</v>
      </c>
      <c r="F5" s="32" t="s">
        <v>2</v>
      </c>
      <c r="G5" s="33" t="s">
        <v>3</v>
      </c>
      <c r="H5" s="34" t="s">
        <v>1</v>
      </c>
      <c r="I5" s="35" t="s">
        <v>2</v>
      </c>
      <c r="J5" s="36" t="s">
        <v>3</v>
      </c>
      <c r="K5" s="31" t="s">
        <v>1</v>
      </c>
      <c r="L5" s="32" t="s">
        <v>2</v>
      </c>
      <c r="M5" s="33" t="s">
        <v>3</v>
      </c>
      <c r="N5" s="31" t="s">
        <v>1</v>
      </c>
      <c r="O5" s="32" t="s">
        <v>2</v>
      </c>
      <c r="P5" s="33" t="s">
        <v>3</v>
      </c>
      <c r="Q5" s="37" t="s">
        <v>1</v>
      </c>
      <c r="R5" s="38" t="s">
        <v>2</v>
      </c>
      <c r="S5" s="33" t="s">
        <v>3</v>
      </c>
      <c r="T5" s="1"/>
    </row>
    <row r="6" spans="1:21" s="8" customFormat="1" ht="30" customHeight="1">
      <c r="A6" s="64" t="s">
        <v>4</v>
      </c>
      <c r="B6" s="18">
        <v>35</v>
      </c>
      <c r="C6" s="19">
        <v>38</v>
      </c>
      <c r="D6" s="20">
        <f t="shared" ref="D6:D22" si="0">B6+C6</f>
        <v>73</v>
      </c>
      <c r="E6" s="18">
        <v>35</v>
      </c>
      <c r="F6" s="19">
        <v>38</v>
      </c>
      <c r="G6" s="20">
        <f t="shared" ref="G6:G22" si="1">E6+F6</f>
        <v>73</v>
      </c>
      <c r="H6" s="18">
        <v>17</v>
      </c>
      <c r="I6" s="19">
        <v>18</v>
      </c>
      <c r="J6" s="20">
        <f t="shared" ref="J6:J22" si="2">H6+I6</f>
        <v>35</v>
      </c>
      <c r="K6" s="18">
        <v>2</v>
      </c>
      <c r="L6" s="19">
        <v>8</v>
      </c>
      <c r="M6" s="20">
        <f>SUM(K6:L6)</f>
        <v>10</v>
      </c>
      <c r="N6" s="18">
        <f>SUM(H6,K6)</f>
        <v>19</v>
      </c>
      <c r="O6" s="19">
        <f t="shared" ref="O6:P6" si="3">SUM(I6,L6)</f>
        <v>26</v>
      </c>
      <c r="P6" s="20">
        <f t="shared" si="3"/>
        <v>45</v>
      </c>
      <c r="Q6" s="21">
        <f>ROUND(N6/E6*100,2)</f>
        <v>54.29</v>
      </c>
      <c r="R6" s="22">
        <f>ROUND(O6/F6*100,2)</f>
        <v>68.42</v>
      </c>
      <c r="S6" s="23">
        <f>ROUND(P6/G6*100,2)</f>
        <v>61.64</v>
      </c>
      <c r="T6" s="6"/>
      <c r="U6" s="7"/>
    </row>
    <row r="7" spans="1:21" s="8" customFormat="1" ht="30" customHeight="1">
      <c r="A7" s="65" t="s">
        <v>5</v>
      </c>
      <c r="B7" s="15">
        <v>1899</v>
      </c>
      <c r="C7" s="5">
        <v>2201</v>
      </c>
      <c r="D7" s="16">
        <f t="shared" si="0"/>
        <v>4100</v>
      </c>
      <c r="E7" s="15">
        <v>1877</v>
      </c>
      <c r="F7" s="5">
        <v>2178</v>
      </c>
      <c r="G7" s="16">
        <f t="shared" si="1"/>
        <v>4055</v>
      </c>
      <c r="H7" s="15">
        <v>818</v>
      </c>
      <c r="I7" s="5">
        <v>938</v>
      </c>
      <c r="J7" s="16">
        <f t="shared" si="2"/>
        <v>1756</v>
      </c>
      <c r="K7" s="15">
        <v>260</v>
      </c>
      <c r="L7" s="5">
        <v>401</v>
      </c>
      <c r="M7" s="16">
        <f>SUM(K7:L7)</f>
        <v>661</v>
      </c>
      <c r="N7" s="15">
        <f>SUM(H7,K7)</f>
        <v>1078</v>
      </c>
      <c r="O7" s="5">
        <f t="shared" ref="O7:O8" si="4">SUM(I7,L7)</f>
        <v>1339</v>
      </c>
      <c r="P7" s="16">
        <f t="shared" ref="P7:P8" si="5">SUM(J7,M7)</f>
        <v>2417</v>
      </c>
      <c r="Q7" s="21">
        <f t="shared" ref="Q7:Q22" si="6">ROUND(N7/E7*100,2)</f>
        <v>57.43</v>
      </c>
      <c r="R7" s="22">
        <f t="shared" ref="R7:R22" si="7">ROUND(O7/F7*100,2)</f>
        <v>61.48</v>
      </c>
      <c r="S7" s="23">
        <f t="shared" ref="S7:S22" si="8">ROUND(P7/G7*100,2)</f>
        <v>59.61</v>
      </c>
      <c r="T7" s="6"/>
      <c r="U7" s="7"/>
    </row>
    <row r="8" spans="1:21" s="8" customFormat="1" ht="30" customHeight="1">
      <c r="A8" s="65" t="s">
        <v>6</v>
      </c>
      <c r="B8" s="15">
        <v>242</v>
      </c>
      <c r="C8" s="5">
        <v>234</v>
      </c>
      <c r="D8" s="16">
        <f t="shared" si="0"/>
        <v>476</v>
      </c>
      <c r="E8" s="15">
        <v>238</v>
      </c>
      <c r="F8" s="5">
        <v>232</v>
      </c>
      <c r="G8" s="16">
        <f t="shared" si="1"/>
        <v>470</v>
      </c>
      <c r="H8" s="15">
        <v>119</v>
      </c>
      <c r="I8" s="5">
        <v>132</v>
      </c>
      <c r="J8" s="16">
        <f t="shared" si="2"/>
        <v>251</v>
      </c>
      <c r="K8" s="15">
        <v>42</v>
      </c>
      <c r="L8" s="5">
        <v>42</v>
      </c>
      <c r="M8" s="16">
        <f t="shared" ref="M8:M22" si="9">SUM(K8:L8)</f>
        <v>84</v>
      </c>
      <c r="N8" s="15">
        <f t="shared" ref="N8:N22" si="10">SUM(H8,K8)</f>
        <v>161</v>
      </c>
      <c r="O8" s="5">
        <f t="shared" si="4"/>
        <v>174</v>
      </c>
      <c r="P8" s="16">
        <f t="shared" si="5"/>
        <v>335</v>
      </c>
      <c r="Q8" s="21">
        <f t="shared" si="6"/>
        <v>67.650000000000006</v>
      </c>
      <c r="R8" s="22">
        <f t="shared" si="7"/>
        <v>75</v>
      </c>
      <c r="S8" s="23">
        <f t="shared" si="8"/>
        <v>71.28</v>
      </c>
      <c r="T8" s="6"/>
      <c r="U8" s="7"/>
    </row>
    <row r="9" spans="1:21" s="8" customFormat="1" ht="30" customHeight="1">
      <c r="A9" s="65" t="s">
        <v>7</v>
      </c>
      <c r="B9" s="15">
        <v>2498</v>
      </c>
      <c r="C9" s="5">
        <v>2746</v>
      </c>
      <c r="D9" s="16">
        <f t="shared" si="0"/>
        <v>5244</v>
      </c>
      <c r="E9" s="15">
        <v>2467</v>
      </c>
      <c r="F9" s="5">
        <v>2721</v>
      </c>
      <c r="G9" s="16">
        <f t="shared" si="1"/>
        <v>5188</v>
      </c>
      <c r="H9" s="15">
        <v>1071</v>
      </c>
      <c r="I9" s="5">
        <v>1242</v>
      </c>
      <c r="J9" s="16">
        <f t="shared" si="2"/>
        <v>2313</v>
      </c>
      <c r="K9" s="15">
        <v>482</v>
      </c>
      <c r="L9" s="5">
        <v>599</v>
      </c>
      <c r="M9" s="16">
        <f t="shared" si="9"/>
        <v>1081</v>
      </c>
      <c r="N9" s="15">
        <f t="shared" si="10"/>
        <v>1553</v>
      </c>
      <c r="O9" s="5">
        <f t="shared" ref="O9:O22" si="11">SUM(I9,L9)</f>
        <v>1841</v>
      </c>
      <c r="P9" s="16">
        <f t="shared" ref="P9:P22" si="12">SUM(J9,M9)</f>
        <v>3394</v>
      </c>
      <c r="Q9" s="21">
        <f t="shared" si="6"/>
        <v>62.95</v>
      </c>
      <c r="R9" s="22">
        <f t="shared" si="7"/>
        <v>67.66</v>
      </c>
      <c r="S9" s="23">
        <f t="shared" si="8"/>
        <v>65.42</v>
      </c>
      <c r="T9" s="6"/>
      <c r="U9" s="7"/>
    </row>
    <row r="10" spans="1:21" s="8" customFormat="1" ht="30" customHeight="1">
      <c r="A10" s="65" t="s">
        <v>8</v>
      </c>
      <c r="B10" s="15">
        <v>1093</v>
      </c>
      <c r="C10" s="5">
        <v>1204</v>
      </c>
      <c r="D10" s="16">
        <f t="shared" si="0"/>
        <v>2297</v>
      </c>
      <c r="E10" s="15">
        <v>1086</v>
      </c>
      <c r="F10" s="5">
        <v>1194</v>
      </c>
      <c r="G10" s="16">
        <f t="shared" si="1"/>
        <v>2280</v>
      </c>
      <c r="H10" s="15">
        <v>485</v>
      </c>
      <c r="I10" s="5">
        <v>500</v>
      </c>
      <c r="J10" s="16">
        <f t="shared" si="2"/>
        <v>985</v>
      </c>
      <c r="K10" s="15">
        <v>286</v>
      </c>
      <c r="L10" s="5">
        <v>373</v>
      </c>
      <c r="M10" s="16">
        <f t="shared" si="9"/>
        <v>659</v>
      </c>
      <c r="N10" s="15">
        <f t="shared" si="10"/>
        <v>771</v>
      </c>
      <c r="O10" s="5">
        <f t="shared" si="11"/>
        <v>873</v>
      </c>
      <c r="P10" s="16">
        <f t="shared" si="12"/>
        <v>1644</v>
      </c>
      <c r="Q10" s="21">
        <f t="shared" si="6"/>
        <v>70.989999999999995</v>
      </c>
      <c r="R10" s="22">
        <f t="shared" si="7"/>
        <v>73.12</v>
      </c>
      <c r="S10" s="23">
        <f t="shared" si="8"/>
        <v>72.11</v>
      </c>
      <c r="T10" s="6"/>
      <c r="U10" s="7"/>
    </row>
    <row r="11" spans="1:21" s="8" customFormat="1" ht="30" customHeight="1">
      <c r="A11" s="65" t="s">
        <v>9</v>
      </c>
      <c r="B11" s="15">
        <v>1461</v>
      </c>
      <c r="C11" s="5">
        <v>1911</v>
      </c>
      <c r="D11" s="16">
        <f t="shared" si="0"/>
        <v>3372</v>
      </c>
      <c r="E11" s="15">
        <v>1442</v>
      </c>
      <c r="F11" s="5">
        <v>1885</v>
      </c>
      <c r="G11" s="16">
        <f t="shared" si="1"/>
        <v>3327</v>
      </c>
      <c r="H11" s="15">
        <v>633</v>
      </c>
      <c r="I11" s="5">
        <v>849</v>
      </c>
      <c r="J11" s="16">
        <f t="shared" si="2"/>
        <v>1482</v>
      </c>
      <c r="K11" s="15">
        <v>195</v>
      </c>
      <c r="L11" s="5">
        <v>298</v>
      </c>
      <c r="M11" s="16">
        <f t="shared" si="9"/>
        <v>493</v>
      </c>
      <c r="N11" s="15">
        <f t="shared" si="10"/>
        <v>828</v>
      </c>
      <c r="O11" s="5">
        <f t="shared" si="11"/>
        <v>1147</v>
      </c>
      <c r="P11" s="16">
        <f t="shared" si="12"/>
        <v>1975</v>
      </c>
      <c r="Q11" s="21">
        <f t="shared" si="6"/>
        <v>57.42</v>
      </c>
      <c r="R11" s="22">
        <f t="shared" si="7"/>
        <v>60.85</v>
      </c>
      <c r="S11" s="23">
        <f t="shared" si="8"/>
        <v>59.36</v>
      </c>
      <c r="T11" s="6"/>
      <c r="U11" s="7"/>
    </row>
    <row r="12" spans="1:21" s="8" customFormat="1" ht="30" customHeight="1">
      <c r="A12" s="65" t="s">
        <v>10</v>
      </c>
      <c r="B12" s="15">
        <v>554</v>
      </c>
      <c r="C12" s="5">
        <v>679</v>
      </c>
      <c r="D12" s="16">
        <f t="shared" si="0"/>
        <v>1233</v>
      </c>
      <c r="E12" s="15">
        <v>547</v>
      </c>
      <c r="F12" s="5">
        <v>673</v>
      </c>
      <c r="G12" s="16">
        <f t="shared" si="1"/>
        <v>1220</v>
      </c>
      <c r="H12" s="15">
        <v>258</v>
      </c>
      <c r="I12" s="5">
        <v>307</v>
      </c>
      <c r="J12" s="16">
        <f t="shared" si="2"/>
        <v>565</v>
      </c>
      <c r="K12" s="15">
        <v>112</v>
      </c>
      <c r="L12" s="5">
        <v>149</v>
      </c>
      <c r="M12" s="16">
        <f t="shared" si="9"/>
        <v>261</v>
      </c>
      <c r="N12" s="15">
        <f t="shared" si="10"/>
        <v>370</v>
      </c>
      <c r="O12" s="5">
        <f t="shared" si="11"/>
        <v>456</v>
      </c>
      <c r="P12" s="16">
        <f t="shared" si="12"/>
        <v>826</v>
      </c>
      <c r="Q12" s="21">
        <f t="shared" si="6"/>
        <v>67.64</v>
      </c>
      <c r="R12" s="22">
        <f t="shared" si="7"/>
        <v>67.760000000000005</v>
      </c>
      <c r="S12" s="23">
        <f t="shared" si="8"/>
        <v>67.7</v>
      </c>
      <c r="T12" s="6"/>
      <c r="U12" s="7"/>
    </row>
    <row r="13" spans="1:21" s="8" customFormat="1" ht="30" customHeight="1">
      <c r="A13" s="65" t="s">
        <v>11</v>
      </c>
      <c r="B13" s="15">
        <v>281</v>
      </c>
      <c r="C13" s="5">
        <v>313</v>
      </c>
      <c r="D13" s="16">
        <f t="shared" si="0"/>
        <v>594</v>
      </c>
      <c r="E13" s="15">
        <v>275</v>
      </c>
      <c r="F13" s="5">
        <v>312</v>
      </c>
      <c r="G13" s="16">
        <f t="shared" si="1"/>
        <v>587</v>
      </c>
      <c r="H13" s="15">
        <v>149</v>
      </c>
      <c r="I13" s="5">
        <v>155</v>
      </c>
      <c r="J13" s="16">
        <f t="shared" si="2"/>
        <v>304</v>
      </c>
      <c r="K13" s="15">
        <v>62</v>
      </c>
      <c r="L13" s="5">
        <v>90</v>
      </c>
      <c r="M13" s="16">
        <f t="shared" si="9"/>
        <v>152</v>
      </c>
      <c r="N13" s="15">
        <f t="shared" si="10"/>
        <v>211</v>
      </c>
      <c r="O13" s="5">
        <f t="shared" si="11"/>
        <v>245</v>
      </c>
      <c r="P13" s="16">
        <f t="shared" si="12"/>
        <v>456</v>
      </c>
      <c r="Q13" s="21">
        <f t="shared" si="6"/>
        <v>76.73</v>
      </c>
      <c r="R13" s="22">
        <f t="shared" si="7"/>
        <v>78.53</v>
      </c>
      <c r="S13" s="23">
        <f t="shared" si="8"/>
        <v>77.680000000000007</v>
      </c>
      <c r="T13" s="6"/>
      <c r="U13" s="7"/>
    </row>
    <row r="14" spans="1:21" s="8" customFormat="1" ht="30" customHeight="1">
      <c r="A14" s="65" t="s">
        <v>12</v>
      </c>
      <c r="B14" s="15">
        <v>515</v>
      </c>
      <c r="C14" s="5">
        <v>541</v>
      </c>
      <c r="D14" s="16">
        <f t="shared" si="0"/>
        <v>1056</v>
      </c>
      <c r="E14" s="15">
        <v>510</v>
      </c>
      <c r="F14" s="5">
        <v>537</v>
      </c>
      <c r="G14" s="16">
        <f t="shared" si="1"/>
        <v>1047</v>
      </c>
      <c r="H14" s="15">
        <v>256</v>
      </c>
      <c r="I14" s="5">
        <v>237</v>
      </c>
      <c r="J14" s="16">
        <f t="shared" si="2"/>
        <v>493</v>
      </c>
      <c r="K14" s="15">
        <v>126</v>
      </c>
      <c r="L14" s="5">
        <v>164</v>
      </c>
      <c r="M14" s="16">
        <f t="shared" si="9"/>
        <v>290</v>
      </c>
      <c r="N14" s="15">
        <f t="shared" si="10"/>
        <v>382</v>
      </c>
      <c r="O14" s="5">
        <f t="shared" si="11"/>
        <v>401</v>
      </c>
      <c r="P14" s="16">
        <f t="shared" si="12"/>
        <v>783</v>
      </c>
      <c r="Q14" s="21">
        <f t="shared" si="6"/>
        <v>74.900000000000006</v>
      </c>
      <c r="R14" s="22">
        <f t="shared" si="7"/>
        <v>74.67</v>
      </c>
      <c r="S14" s="23">
        <f t="shared" si="8"/>
        <v>74.790000000000006</v>
      </c>
      <c r="T14" s="6"/>
      <c r="U14" s="7"/>
    </row>
    <row r="15" spans="1:21" s="8" customFormat="1" ht="30" customHeight="1">
      <c r="A15" s="65" t="s">
        <v>13</v>
      </c>
      <c r="B15" s="15">
        <v>362</v>
      </c>
      <c r="C15" s="5">
        <v>359</v>
      </c>
      <c r="D15" s="16">
        <f t="shared" si="0"/>
        <v>721</v>
      </c>
      <c r="E15" s="15">
        <v>357</v>
      </c>
      <c r="F15" s="5">
        <v>355</v>
      </c>
      <c r="G15" s="16">
        <f t="shared" si="1"/>
        <v>712</v>
      </c>
      <c r="H15" s="15">
        <v>213</v>
      </c>
      <c r="I15" s="5">
        <v>191</v>
      </c>
      <c r="J15" s="16">
        <f t="shared" si="2"/>
        <v>404</v>
      </c>
      <c r="K15" s="15">
        <v>55</v>
      </c>
      <c r="L15" s="5">
        <v>76</v>
      </c>
      <c r="M15" s="16">
        <f t="shared" si="9"/>
        <v>131</v>
      </c>
      <c r="N15" s="15">
        <f t="shared" si="10"/>
        <v>268</v>
      </c>
      <c r="O15" s="5">
        <f t="shared" si="11"/>
        <v>267</v>
      </c>
      <c r="P15" s="16">
        <f t="shared" si="12"/>
        <v>535</v>
      </c>
      <c r="Q15" s="21">
        <f t="shared" si="6"/>
        <v>75.069999999999993</v>
      </c>
      <c r="R15" s="22">
        <f t="shared" si="7"/>
        <v>75.209999999999994</v>
      </c>
      <c r="S15" s="23">
        <f t="shared" si="8"/>
        <v>75.14</v>
      </c>
      <c r="T15" s="6"/>
      <c r="U15" s="7"/>
    </row>
    <row r="16" spans="1:21" s="8" customFormat="1" ht="30" customHeight="1">
      <c r="A16" s="65" t="s">
        <v>14</v>
      </c>
      <c r="B16" s="15">
        <v>1975</v>
      </c>
      <c r="C16" s="5">
        <v>2208</v>
      </c>
      <c r="D16" s="16">
        <f t="shared" si="0"/>
        <v>4183</v>
      </c>
      <c r="E16" s="15">
        <v>1949</v>
      </c>
      <c r="F16" s="5">
        <v>2191</v>
      </c>
      <c r="G16" s="16">
        <f t="shared" si="1"/>
        <v>4140</v>
      </c>
      <c r="H16" s="15">
        <v>942</v>
      </c>
      <c r="I16" s="5">
        <v>1049</v>
      </c>
      <c r="J16" s="16">
        <f t="shared" si="2"/>
        <v>1991</v>
      </c>
      <c r="K16" s="15">
        <v>323</v>
      </c>
      <c r="L16" s="5">
        <v>443</v>
      </c>
      <c r="M16" s="16">
        <f t="shared" si="9"/>
        <v>766</v>
      </c>
      <c r="N16" s="15">
        <f t="shared" si="10"/>
        <v>1265</v>
      </c>
      <c r="O16" s="5">
        <f t="shared" si="11"/>
        <v>1492</v>
      </c>
      <c r="P16" s="16">
        <f t="shared" si="12"/>
        <v>2757</v>
      </c>
      <c r="Q16" s="21">
        <f t="shared" si="6"/>
        <v>64.91</v>
      </c>
      <c r="R16" s="22">
        <f t="shared" si="7"/>
        <v>68.099999999999994</v>
      </c>
      <c r="S16" s="23">
        <f t="shared" si="8"/>
        <v>66.59</v>
      </c>
      <c r="T16" s="6"/>
      <c r="U16" s="7"/>
    </row>
    <row r="17" spans="1:21" s="8" customFormat="1" ht="30" customHeight="1">
      <c r="A17" s="65" t="s">
        <v>15</v>
      </c>
      <c r="B17" s="15">
        <v>1790</v>
      </c>
      <c r="C17" s="5">
        <v>1963</v>
      </c>
      <c r="D17" s="16">
        <f t="shared" si="0"/>
        <v>3753</v>
      </c>
      <c r="E17" s="15">
        <v>1776</v>
      </c>
      <c r="F17" s="5">
        <v>1949</v>
      </c>
      <c r="G17" s="16">
        <f t="shared" si="1"/>
        <v>3725</v>
      </c>
      <c r="H17" s="15">
        <v>734</v>
      </c>
      <c r="I17" s="5">
        <v>803</v>
      </c>
      <c r="J17" s="16">
        <f t="shared" si="2"/>
        <v>1537</v>
      </c>
      <c r="K17" s="15">
        <v>333</v>
      </c>
      <c r="L17" s="5">
        <v>446</v>
      </c>
      <c r="M17" s="16">
        <f t="shared" si="9"/>
        <v>779</v>
      </c>
      <c r="N17" s="15">
        <f t="shared" si="10"/>
        <v>1067</v>
      </c>
      <c r="O17" s="5">
        <f t="shared" si="11"/>
        <v>1249</v>
      </c>
      <c r="P17" s="16">
        <f t="shared" si="12"/>
        <v>2316</v>
      </c>
      <c r="Q17" s="21">
        <f t="shared" si="6"/>
        <v>60.08</v>
      </c>
      <c r="R17" s="22">
        <f t="shared" si="7"/>
        <v>64.08</v>
      </c>
      <c r="S17" s="23">
        <f t="shared" si="8"/>
        <v>62.17</v>
      </c>
      <c r="T17" s="6"/>
      <c r="U17" s="7"/>
    </row>
    <row r="18" spans="1:21" s="8" customFormat="1" ht="30" customHeight="1">
      <c r="A18" s="65" t="s">
        <v>16</v>
      </c>
      <c r="B18" s="15">
        <v>133</v>
      </c>
      <c r="C18" s="5">
        <v>137</v>
      </c>
      <c r="D18" s="16">
        <f t="shared" si="0"/>
        <v>270</v>
      </c>
      <c r="E18" s="15">
        <v>133</v>
      </c>
      <c r="F18" s="5">
        <v>136</v>
      </c>
      <c r="G18" s="16">
        <f t="shared" si="1"/>
        <v>269</v>
      </c>
      <c r="H18" s="15">
        <v>62</v>
      </c>
      <c r="I18" s="5">
        <v>51</v>
      </c>
      <c r="J18" s="16">
        <f t="shared" si="2"/>
        <v>113</v>
      </c>
      <c r="K18" s="15">
        <v>27</v>
      </c>
      <c r="L18" s="5">
        <v>34</v>
      </c>
      <c r="M18" s="16">
        <f t="shared" si="9"/>
        <v>61</v>
      </c>
      <c r="N18" s="15">
        <f t="shared" si="10"/>
        <v>89</v>
      </c>
      <c r="O18" s="5">
        <f t="shared" si="11"/>
        <v>85</v>
      </c>
      <c r="P18" s="16">
        <f t="shared" si="12"/>
        <v>174</v>
      </c>
      <c r="Q18" s="21">
        <f t="shared" si="6"/>
        <v>66.92</v>
      </c>
      <c r="R18" s="22">
        <f t="shared" si="7"/>
        <v>62.5</v>
      </c>
      <c r="S18" s="23">
        <f t="shared" si="8"/>
        <v>64.680000000000007</v>
      </c>
      <c r="T18" s="6"/>
      <c r="U18" s="7"/>
    </row>
    <row r="19" spans="1:21" s="8" customFormat="1" ht="30" customHeight="1">
      <c r="A19" s="65" t="s">
        <v>17</v>
      </c>
      <c r="B19" s="15">
        <v>221</v>
      </c>
      <c r="C19" s="5">
        <v>269</v>
      </c>
      <c r="D19" s="16">
        <f t="shared" si="0"/>
        <v>490</v>
      </c>
      <c r="E19" s="15">
        <v>219</v>
      </c>
      <c r="F19" s="5">
        <v>269</v>
      </c>
      <c r="G19" s="16">
        <f t="shared" si="1"/>
        <v>488</v>
      </c>
      <c r="H19" s="15">
        <v>94</v>
      </c>
      <c r="I19" s="5">
        <v>116</v>
      </c>
      <c r="J19" s="16">
        <f t="shared" si="2"/>
        <v>210</v>
      </c>
      <c r="K19" s="15">
        <v>42</v>
      </c>
      <c r="L19" s="5">
        <v>68</v>
      </c>
      <c r="M19" s="16">
        <f t="shared" si="9"/>
        <v>110</v>
      </c>
      <c r="N19" s="15">
        <f t="shared" si="10"/>
        <v>136</v>
      </c>
      <c r="O19" s="5">
        <f t="shared" si="11"/>
        <v>184</v>
      </c>
      <c r="P19" s="16">
        <f t="shared" si="12"/>
        <v>320</v>
      </c>
      <c r="Q19" s="21">
        <f t="shared" si="6"/>
        <v>62.1</v>
      </c>
      <c r="R19" s="22">
        <f t="shared" si="7"/>
        <v>68.400000000000006</v>
      </c>
      <c r="S19" s="23">
        <f t="shared" si="8"/>
        <v>65.569999999999993</v>
      </c>
      <c r="T19" s="6"/>
      <c r="U19" s="7"/>
    </row>
    <row r="20" spans="1:21" s="8" customFormat="1" ht="30" customHeight="1">
      <c r="A20" s="65" t="s">
        <v>18</v>
      </c>
      <c r="B20" s="15">
        <v>153</v>
      </c>
      <c r="C20" s="5">
        <v>181</v>
      </c>
      <c r="D20" s="16">
        <f t="shared" si="0"/>
        <v>334</v>
      </c>
      <c r="E20" s="15">
        <v>152</v>
      </c>
      <c r="F20" s="5">
        <v>180</v>
      </c>
      <c r="G20" s="16">
        <f t="shared" si="1"/>
        <v>332</v>
      </c>
      <c r="H20" s="15">
        <v>80</v>
      </c>
      <c r="I20" s="5">
        <v>80</v>
      </c>
      <c r="J20" s="16">
        <f t="shared" si="2"/>
        <v>160</v>
      </c>
      <c r="K20" s="15">
        <v>29</v>
      </c>
      <c r="L20" s="5">
        <v>53</v>
      </c>
      <c r="M20" s="16">
        <f t="shared" si="9"/>
        <v>82</v>
      </c>
      <c r="N20" s="15">
        <f t="shared" si="10"/>
        <v>109</v>
      </c>
      <c r="O20" s="5">
        <f t="shared" si="11"/>
        <v>133</v>
      </c>
      <c r="P20" s="16">
        <f t="shared" si="12"/>
        <v>242</v>
      </c>
      <c r="Q20" s="21">
        <f t="shared" si="6"/>
        <v>71.709999999999994</v>
      </c>
      <c r="R20" s="22">
        <f t="shared" si="7"/>
        <v>73.89</v>
      </c>
      <c r="S20" s="23">
        <f t="shared" si="8"/>
        <v>72.89</v>
      </c>
      <c r="T20" s="6"/>
      <c r="U20" s="7"/>
    </row>
    <row r="21" spans="1:21" s="8" customFormat="1" ht="30" customHeight="1">
      <c r="A21" s="65" t="s">
        <v>19</v>
      </c>
      <c r="B21" s="15">
        <v>44</v>
      </c>
      <c r="C21" s="5">
        <v>47</v>
      </c>
      <c r="D21" s="16">
        <f t="shared" si="0"/>
        <v>91</v>
      </c>
      <c r="E21" s="15">
        <v>43</v>
      </c>
      <c r="F21" s="5">
        <v>46</v>
      </c>
      <c r="G21" s="16">
        <f t="shared" si="1"/>
        <v>89</v>
      </c>
      <c r="H21" s="15">
        <v>17</v>
      </c>
      <c r="I21" s="5">
        <v>21</v>
      </c>
      <c r="J21" s="16">
        <f t="shared" si="2"/>
        <v>38</v>
      </c>
      <c r="K21" s="15">
        <v>10</v>
      </c>
      <c r="L21" s="5">
        <v>8</v>
      </c>
      <c r="M21" s="16">
        <f t="shared" si="9"/>
        <v>18</v>
      </c>
      <c r="N21" s="15">
        <f t="shared" si="10"/>
        <v>27</v>
      </c>
      <c r="O21" s="5">
        <f t="shared" si="11"/>
        <v>29</v>
      </c>
      <c r="P21" s="16">
        <f t="shared" si="12"/>
        <v>56</v>
      </c>
      <c r="Q21" s="21">
        <f t="shared" si="6"/>
        <v>62.79</v>
      </c>
      <c r="R21" s="22">
        <f t="shared" si="7"/>
        <v>63.04</v>
      </c>
      <c r="S21" s="23">
        <f t="shared" si="8"/>
        <v>62.92</v>
      </c>
      <c r="T21" s="6"/>
      <c r="U21" s="7"/>
    </row>
    <row r="22" spans="1:21" s="8" customFormat="1" ht="30" customHeight="1" thickBot="1">
      <c r="A22" s="66" t="s">
        <v>20</v>
      </c>
      <c r="B22" s="24">
        <v>27</v>
      </c>
      <c r="C22" s="25">
        <v>37</v>
      </c>
      <c r="D22" s="26">
        <f t="shared" si="0"/>
        <v>64</v>
      </c>
      <c r="E22" s="24">
        <v>27</v>
      </c>
      <c r="F22" s="25">
        <v>36</v>
      </c>
      <c r="G22" s="26">
        <f t="shared" si="1"/>
        <v>63</v>
      </c>
      <c r="H22" s="24">
        <v>14</v>
      </c>
      <c r="I22" s="25">
        <v>10</v>
      </c>
      <c r="J22" s="26">
        <f t="shared" si="2"/>
        <v>24</v>
      </c>
      <c r="K22" s="24">
        <v>4</v>
      </c>
      <c r="L22" s="25">
        <v>12</v>
      </c>
      <c r="M22" s="26">
        <f t="shared" si="9"/>
        <v>16</v>
      </c>
      <c r="N22" s="24">
        <f t="shared" si="10"/>
        <v>18</v>
      </c>
      <c r="O22" s="25">
        <f t="shared" si="11"/>
        <v>22</v>
      </c>
      <c r="P22" s="26">
        <f t="shared" si="12"/>
        <v>40</v>
      </c>
      <c r="Q22" s="21">
        <f t="shared" si="6"/>
        <v>66.67</v>
      </c>
      <c r="R22" s="22">
        <f t="shared" si="7"/>
        <v>61.11</v>
      </c>
      <c r="S22" s="23">
        <f t="shared" si="8"/>
        <v>63.49</v>
      </c>
      <c r="T22" s="6"/>
      <c r="U22" s="7"/>
    </row>
    <row r="23" spans="1:21" ht="50.1" customHeight="1" thickBot="1">
      <c r="A23" s="39" t="s">
        <v>3</v>
      </c>
      <c r="B23" s="40">
        <f t="shared" ref="B23:G23" si="13">SUM(B6:B22)</f>
        <v>13283</v>
      </c>
      <c r="C23" s="41">
        <f t="shared" si="13"/>
        <v>15068</v>
      </c>
      <c r="D23" s="42">
        <f t="shared" si="13"/>
        <v>28351</v>
      </c>
      <c r="E23" s="40">
        <f t="shared" si="13"/>
        <v>13133</v>
      </c>
      <c r="F23" s="41">
        <f t="shared" si="13"/>
        <v>14932</v>
      </c>
      <c r="G23" s="42">
        <f t="shared" si="13"/>
        <v>28065</v>
      </c>
      <c r="H23" s="40">
        <f>SUM(H6:H22)</f>
        <v>5962</v>
      </c>
      <c r="I23" s="41">
        <f>SUM(I6:I22)</f>
        <v>6699</v>
      </c>
      <c r="J23" s="42">
        <f>SUM(J6:J22)</f>
        <v>12661</v>
      </c>
      <c r="K23" s="40">
        <f>SUM(K6:K22)</f>
        <v>2390</v>
      </c>
      <c r="L23" s="41">
        <f t="shared" ref="L23:P23" si="14">SUM(L6:L22)</f>
        <v>3264</v>
      </c>
      <c r="M23" s="42">
        <f t="shared" si="14"/>
        <v>5654</v>
      </c>
      <c r="N23" s="40">
        <f>SUM(N6:N22)</f>
        <v>8352</v>
      </c>
      <c r="O23" s="41">
        <f t="shared" si="14"/>
        <v>9963</v>
      </c>
      <c r="P23" s="42">
        <f t="shared" si="14"/>
        <v>18315</v>
      </c>
      <c r="Q23" s="43">
        <f t="shared" ref="Q23" si="15">ROUND(N23/E23*100,2)</f>
        <v>63.6</v>
      </c>
      <c r="R23" s="44">
        <f t="shared" ref="R23" si="16">ROUND(O23/F23*100,2)</f>
        <v>66.72</v>
      </c>
      <c r="S23" s="45">
        <f t="shared" ref="S23" si="17">ROUND(P23/G23*100,2)</f>
        <v>65.260000000000005</v>
      </c>
      <c r="T23" s="9"/>
      <c r="U23" s="10"/>
    </row>
    <row r="24" spans="1:21" ht="30" customHeight="1">
      <c r="A24" s="13"/>
      <c r="B24" s="13"/>
      <c r="C24" s="13"/>
      <c r="D24" s="13"/>
      <c r="E24" s="13"/>
      <c r="F24" s="17"/>
      <c r="G24" s="58"/>
      <c r="H24" s="58"/>
      <c r="I24" s="58"/>
      <c r="J24" s="13"/>
      <c r="K24" s="13"/>
      <c r="L24" s="13"/>
      <c r="M24" s="13"/>
      <c r="N24" s="13"/>
      <c r="O24" s="13"/>
      <c r="P24" s="13"/>
      <c r="Q24" s="13"/>
      <c r="R24" s="13"/>
      <c r="S24" s="13"/>
      <c r="U24" s="1"/>
    </row>
    <row r="25" spans="1:21" ht="30" customHeight="1">
      <c r="J25" s="13"/>
      <c r="K25" s="13"/>
    </row>
    <row r="26" spans="1:21" ht="30" customHeight="1">
      <c r="K26" s="14"/>
      <c r="U26" s="1"/>
    </row>
  </sheetData>
  <mergeCells count="10">
    <mergeCell ref="G24:I24"/>
    <mergeCell ref="B4:D4"/>
    <mergeCell ref="E4:G4"/>
    <mergeCell ref="H4:J4"/>
    <mergeCell ref="K4:M4"/>
    <mergeCell ref="N4:P4"/>
    <mergeCell ref="Q4:S4"/>
    <mergeCell ref="A4:A5"/>
    <mergeCell ref="A1:S2"/>
    <mergeCell ref="A3:S3"/>
  </mergeCells>
  <phoneticPr fontId="1"/>
  <printOptions horizontalCentered="1"/>
  <pageMargins left="0.39370078740157483" right="0.39370078740157483" top="0.78740157480314965" bottom="0.39370078740157483" header="0.51181102362204722" footer="0.51181102362204722"/>
  <pageSetup paperSize="9" scale="75" orientation="landscape" copies="1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view="pageBreakPreview" zoomScale="70" zoomScaleNormal="70" zoomScaleSheetLayoutView="7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S2"/>
    </sheetView>
  </sheetViews>
  <sheetFormatPr defaultColWidth="7.69921875" defaultRowHeight="30" customHeight="1"/>
  <cols>
    <col min="1" max="19" width="7.69921875" style="12"/>
    <col min="20" max="20" width="7.69921875" style="1"/>
    <col min="21" max="16384" width="7.69921875" style="11"/>
  </cols>
  <sheetData>
    <row r="1" spans="1:21" s="2" customFormat="1" ht="30" customHeight="1">
      <c r="A1" s="56" t="s">
        <v>28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1"/>
    </row>
    <row r="2" spans="1:21" s="2" customFormat="1" ht="30" customHeight="1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1"/>
    </row>
    <row r="3" spans="1:21" s="4" customFormat="1" ht="30" customHeight="1" thickBot="1">
      <c r="A3" s="57" t="s">
        <v>29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3"/>
    </row>
    <row r="4" spans="1:21" s="2" customFormat="1" ht="30" customHeight="1">
      <c r="A4" s="62" t="s">
        <v>0</v>
      </c>
      <c r="B4" s="51" t="s">
        <v>22</v>
      </c>
      <c r="C4" s="52"/>
      <c r="D4" s="53"/>
      <c r="E4" s="51" t="s">
        <v>23</v>
      </c>
      <c r="F4" s="52"/>
      <c r="G4" s="53"/>
      <c r="H4" s="59" t="s">
        <v>26</v>
      </c>
      <c r="I4" s="60"/>
      <c r="J4" s="61"/>
      <c r="K4" s="51" t="s">
        <v>27</v>
      </c>
      <c r="L4" s="52"/>
      <c r="M4" s="53"/>
      <c r="N4" s="51" t="s">
        <v>24</v>
      </c>
      <c r="O4" s="52"/>
      <c r="P4" s="53"/>
      <c r="Q4" s="52" t="s">
        <v>25</v>
      </c>
      <c r="R4" s="52"/>
      <c r="S4" s="53"/>
      <c r="T4" s="1"/>
    </row>
    <row r="5" spans="1:21" s="2" customFormat="1" ht="30" customHeight="1" thickBot="1">
      <c r="A5" s="63"/>
      <c r="B5" s="31" t="s">
        <v>1</v>
      </c>
      <c r="C5" s="32" t="s">
        <v>2</v>
      </c>
      <c r="D5" s="33" t="s">
        <v>3</v>
      </c>
      <c r="E5" s="31" t="s">
        <v>1</v>
      </c>
      <c r="F5" s="32" t="s">
        <v>2</v>
      </c>
      <c r="G5" s="33" t="s">
        <v>3</v>
      </c>
      <c r="H5" s="34" t="s">
        <v>1</v>
      </c>
      <c r="I5" s="35" t="s">
        <v>2</v>
      </c>
      <c r="J5" s="36" t="s">
        <v>3</v>
      </c>
      <c r="K5" s="31" t="s">
        <v>1</v>
      </c>
      <c r="L5" s="32" t="s">
        <v>2</v>
      </c>
      <c r="M5" s="33" t="s">
        <v>3</v>
      </c>
      <c r="N5" s="31" t="s">
        <v>1</v>
      </c>
      <c r="O5" s="32" t="s">
        <v>2</v>
      </c>
      <c r="P5" s="33" t="s">
        <v>3</v>
      </c>
      <c r="Q5" s="46" t="s">
        <v>1</v>
      </c>
      <c r="R5" s="32" t="s">
        <v>2</v>
      </c>
      <c r="S5" s="33" t="s">
        <v>3</v>
      </c>
      <c r="T5" s="1"/>
    </row>
    <row r="6" spans="1:21" s="8" customFormat="1" ht="30" customHeight="1">
      <c r="A6" s="27" t="s">
        <v>4</v>
      </c>
      <c r="B6" s="18">
        <v>35</v>
      </c>
      <c r="C6" s="19">
        <v>38</v>
      </c>
      <c r="D6" s="20">
        <f t="shared" ref="D6:D22" si="0">B6+C6</f>
        <v>73</v>
      </c>
      <c r="E6" s="18">
        <v>35</v>
      </c>
      <c r="F6" s="19">
        <v>38</v>
      </c>
      <c r="G6" s="20">
        <f t="shared" ref="G6:G22" si="1">E6+F6</f>
        <v>73</v>
      </c>
      <c r="H6" s="18">
        <v>17</v>
      </c>
      <c r="I6" s="19">
        <v>18</v>
      </c>
      <c r="J6" s="20">
        <f t="shared" ref="J6:J22" si="2">H6+I6</f>
        <v>35</v>
      </c>
      <c r="K6" s="18">
        <v>2</v>
      </c>
      <c r="L6" s="19">
        <v>8</v>
      </c>
      <c r="M6" s="20">
        <f>SUM(K6:L6)</f>
        <v>10</v>
      </c>
      <c r="N6" s="18">
        <f>SUM(H6,K6)</f>
        <v>19</v>
      </c>
      <c r="O6" s="19">
        <f t="shared" ref="O6:P6" si="3">SUM(I6,L6)</f>
        <v>26</v>
      </c>
      <c r="P6" s="20">
        <f t="shared" si="3"/>
        <v>45</v>
      </c>
      <c r="Q6" s="30">
        <f>ROUND(N6/E6*100,2)</f>
        <v>54.29</v>
      </c>
      <c r="R6" s="48">
        <f t="shared" ref="R6:S6" si="4">ROUND(O6/F6*100,2)</f>
        <v>68.42</v>
      </c>
      <c r="S6" s="67">
        <f t="shared" si="4"/>
        <v>61.64</v>
      </c>
      <c r="T6" s="6"/>
      <c r="U6" s="7"/>
    </row>
    <row r="7" spans="1:21" s="8" customFormat="1" ht="30" customHeight="1">
      <c r="A7" s="28" t="s">
        <v>5</v>
      </c>
      <c r="B7" s="15">
        <v>1899</v>
      </c>
      <c r="C7" s="5">
        <v>2201</v>
      </c>
      <c r="D7" s="16">
        <f t="shared" si="0"/>
        <v>4100</v>
      </c>
      <c r="E7" s="15">
        <v>1877</v>
      </c>
      <c r="F7" s="5">
        <v>2178</v>
      </c>
      <c r="G7" s="16">
        <f t="shared" si="1"/>
        <v>4055</v>
      </c>
      <c r="H7" s="15">
        <v>816</v>
      </c>
      <c r="I7" s="5">
        <v>936</v>
      </c>
      <c r="J7" s="16">
        <f t="shared" si="2"/>
        <v>1752</v>
      </c>
      <c r="K7" s="15">
        <v>259</v>
      </c>
      <c r="L7" s="5">
        <v>401</v>
      </c>
      <c r="M7" s="16">
        <f t="shared" ref="M7:M22" si="5">SUM(K7:L7)</f>
        <v>660</v>
      </c>
      <c r="N7" s="15">
        <f t="shared" ref="N7:N22" si="6">SUM(H7,K7)</f>
        <v>1075</v>
      </c>
      <c r="O7" s="5">
        <f t="shared" ref="O7:O22" si="7">SUM(I7,L7)</f>
        <v>1337</v>
      </c>
      <c r="P7" s="16">
        <f t="shared" ref="P7:P22" si="8">SUM(J7,M7)</f>
        <v>2412</v>
      </c>
      <c r="Q7" s="30">
        <f t="shared" ref="Q7:Q22" si="9">ROUND(N7/E7*100,2)</f>
        <v>57.27</v>
      </c>
      <c r="R7" s="48">
        <f t="shared" ref="R7:R22" si="10">ROUND(O7/F7*100,2)</f>
        <v>61.39</v>
      </c>
      <c r="S7" s="67">
        <f t="shared" ref="S7:S22" si="11">ROUND(P7/G7*100,2)</f>
        <v>59.48</v>
      </c>
      <c r="T7" s="6"/>
      <c r="U7" s="7"/>
    </row>
    <row r="8" spans="1:21" s="8" customFormat="1" ht="30" customHeight="1">
      <c r="A8" s="28" t="s">
        <v>6</v>
      </c>
      <c r="B8" s="15">
        <v>242</v>
      </c>
      <c r="C8" s="5">
        <v>234</v>
      </c>
      <c r="D8" s="16">
        <f t="shared" si="0"/>
        <v>476</v>
      </c>
      <c r="E8" s="15">
        <v>238</v>
      </c>
      <c r="F8" s="5">
        <v>232</v>
      </c>
      <c r="G8" s="16">
        <f t="shared" si="1"/>
        <v>470</v>
      </c>
      <c r="H8" s="15">
        <v>118</v>
      </c>
      <c r="I8" s="5">
        <v>132</v>
      </c>
      <c r="J8" s="16">
        <f t="shared" si="2"/>
        <v>250</v>
      </c>
      <c r="K8" s="15">
        <v>42</v>
      </c>
      <c r="L8" s="5">
        <v>42</v>
      </c>
      <c r="M8" s="16">
        <f t="shared" si="5"/>
        <v>84</v>
      </c>
      <c r="N8" s="15">
        <f t="shared" si="6"/>
        <v>160</v>
      </c>
      <c r="O8" s="5">
        <f t="shared" si="7"/>
        <v>174</v>
      </c>
      <c r="P8" s="16">
        <f t="shared" si="8"/>
        <v>334</v>
      </c>
      <c r="Q8" s="30">
        <f t="shared" si="9"/>
        <v>67.23</v>
      </c>
      <c r="R8" s="48">
        <f t="shared" si="10"/>
        <v>75</v>
      </c>
      <c r="S8" s="67">
        <f t="shared" si="11"/>
        <v>71.06</v>
      </c>
      <c r="T8" s="6"/>
      <c r="U8" s="7"/>
    </row>
    <row r="9" spans="1:21" s="8" customFormat="1" ht="30" customHeight="1">
      <c r="A9" s="28" t="s">
        <v>7</v>
      </c>
      <c r="B9" s="15">
        <v>2498</v>
      </c>
      <c r="C9" s="5">
        <v>2746</v>
      </c>
      <c r="D9" s="16">
        <f t="shared" si="0"/>
        <v>5244</v>
      </c>
      <c r="E9" s="15">
        <v>2467</v>
      </c>
      <c r="F9" s="5">
        <v>2721</v>
      </c>
      <c r="G9" s="16">
        <f t="shared" si="1"/>
        <v>5188</v>
      </c>
      <c r="H9" s="15">
        <v>1070</v>
      </c>
      <c r="I9" s="5">
        <v>1241</v>
      </c>
      <c r="J9" s="16">
        <f t="shared" si="2"/>
        <v>2311</v>
      </c>
      <c r="K9" s="15">
        <v>481</v>
      </c>
      <c r="L9" s="5">
        <v>598</v>
      </c>
      <c r="M9" s="16">
        <f t="shared" si="5"/>
        <v>1079</v>
      </c>
      <c r="N9" s="15">
        <f t="shared" si="6"/>
        <v>1551</v>
      </c>
      <c r="O9" s="5">
        <f t="shared" si="7"/>
        <v>1839</v>
      </c>
      <c r="P9" s="16">
        <f t="shared" si="8"/>
        <v>3390</v>
      </c>
      <c r="Q9" s="30">
        <f t="shared" si="9"/>
        <v>62.87</v>
      </c>
      <c r="R9" s="48">
        <f t="shared" si="10"/>
        <v>67.59</v>
      </c>
      <c r="S9" s="67">
        <f t="shared" si="11"/>
        <v>65.34</v>
      </c>
      <c r="T9" s="6"/>
      <c r="U9" s="7"/>
    </row>
    <row r="10" spans="1:21" s="8" customFormat="1" ht="30" customHeight="1">
      <c r="A10" s="28" t="s">
        <v>8</v>
      </c>
      <c r="B10" s="15">
        <v>1093</v>
      </c>
      <c r="C10" s="5">
        <v>1204</v>
      </c>
      <c r="D10" s="16">
        <f t="shared" si="0"/>
        <v>2297</v>
      </c>
      <c r="E10" s="15">
        <v>1086</v>
      </c>
      <c r="F10" s="5">
        <v>1194</v>
      </c>
      <c r="G10" s="16">
        <f t="shared" si="1"/>
        <v>2280</v>
      </c>
      <c r="H10" s="15">
        <v>485</v>
      </c>
      <c r="I10" s="5">
        <v>500</v>
      </c>
      <c r="J10" s="16">
        <f t="shared" si="2"/>
        <v>985</v>
      </c>
      <c r="K10" s="15">
        <v>286</v>
      </c>
      <c r="L10" s="5">
        <v>373</v>
      </c>
      <c r="M10" s="16">
        <f t="shared" si="5"/>
        <v>659</v>
      </c>
      <c r="N10" s="15">
        <f t="shared" si="6"/>
        <v>771</v>
      </c>
      <c r="O10" s="5">
        <f t="shared" si="7"/>
        <v>873</v>
      </c>
      <c r="P10" s="16">
        <f t="shared" si="8"/>
        <v>1644</v>
      </c>
      <c r="Q10" s="30">
        <f t="shared" si="9"/>
        <v>70.989999999999995</v>
      </c>
      <c r="R10" s="48">
        <f t="shared" si="10"/>
        <v>73.12</v>
      </c>
      <c r="S10" s="67">
        <f t="shared" si="11"/>
        <v>72.11</v>
      </c>
      <c r="T10" s="6"/>
      <c r="U10" s="7"/>
    </row>
    <row r="11" spans="1:21" s="8" customFormat="1" ht="30" customHeight="1">
      <c r="A11" s="28" t="s">
        <v>9</v>
      </c>
      <c r="B11" s="15">
        <v>1461</v>
      </c>
      <c r="C11" s="5">
        <v>1911</v>
      </c>
      <c r="D11" s="16">
        <f t="shared" si="0"/>
        <v>3372</v>
      </c>
      <c r="E11" s="15">
        <v>1442</v>
      </c>
      <c r="F11" s="5">
        <v>1885</v>
      </c>
      <c r="G11" s="16">
        <f t="shared" si="1"/>
        <v>3327</v>
      </c>
      <c r="H11" s="15">
        <v>633</v>
      </c>
      <c r="I11" s="5">
        <v>849</v>
      </c>
      <c r="J11" s="16">
        <f t="shared" si="2"/>
        <v>1482</v>
      </c>
      <c r="K11" s="15">
        <v>195</v>
      </c>
      <c r="L11" s="5">
        <v>298</v>
      </c>
      <c r="M11" s="16">
        <f t="shared" si="5"/>
        <v>493</v>
      </c>
      <c r="N11" s="15">
        <f t="shared" si="6"/>
        <v>828</v>
      </c>
      <c r="O11" s="5">
        <f t="shared" si="7"/>
        <v>1147</v>
      </c>
      <c r="P11" s="16">
        <f t="shared" si="8"/>
        <v>1975</v>
      </c>
      <c r="Q11" s="30">
        <f t="shared" si="9"/>
        <v>57.42</v>
      </c>
      <c r="R11" s="48">
        <f t="shared" si="10"/>
        <v>60.85</v>
      </c>
      <c r="S11" s="67">
        <f t="shared" si="11"/>
        <v>59.36</v>
      </c>
      <c r="T11" s="6"/>
      <c r="U11" s="7"/>
    </row>
    <row r="12" spans="1:21" s="8" customFormat="1" ht="30" customHeight="1">
      <c r="A12" s="28" t="s">
        <v>10</v>
      </c>
      <c r="B12" s="15">
        <v>554</v>
      </c>
      <c r="C12" s="5">
        <v>679</v>
      </c>
      <c r="D12" s="16">
        <f t="shared" si="0"/>
        <v>1233</v>
      </c>
      <c r="E12" s="15">
        <v>547</v>
      </c>
      <c r="F12" s="5">
        <v>673</v>
      </c>
      <c r="G12" s="16">
        <f t="shared" si="1"/>
        <v>1220</v>
      </c>
      <c r="H12" s="15">
        <v>258</v>
      </c>
      <c r="I12" s="5">
        <v>307</v>
      </c>
      <c r="J12" s="16">
        <f t="shared" si="2"/>
        <v>565</v>
      </c>
      <c r="K12" s="15">
        <v>112</v>
      </c>
      <c r="L12" s="5">
        <v>149</v>
      </c>
      <c r="M12" s="16">
        <f t="shared" si="5"/>
        <v>261</v>
      </c>
      <c r="N12" s="15">
        <f t="shared" si="6"/>
        <v>370</v>
      </c>
      <c r="O12" s="5">
        <f t="shared" si="7"/>
        <v>456</v>
      </c>
      <c r="P12" s="16">
        <f t="shared" si="8"/>
        <v>826</v>
      </c>
      <c r="Q12" s="30">
        <f t="shared" si="9"/>
        <v>67.64</v>
      </c>
      <c r="R12" s="48">
        <f t="shared" si="10"/>
        <v>67.760000000000005</v>
      </c>
      <c r="S12" s="67">
        <f t="shared" si="11"/>
        <v>67.7</v>
      </c>
      <c r="T12" s="6"/>
      <c r="U12" s="7"/>
    </row>
    <row r="13" spans="1:21" s="8" customFormat="1" ht="30" customHeight="1">
      <c r="A13" s="28" t="s">
        <v>11</v>
      </c>
      <c r="B13" s="15">
        <v>281</v>
      </c>
      <c r="C13" s="5">
        <v>313</v>
      </c>
      <c r="D13" s="16">
        <f t="shared" si="0"/>
        <v>594</v>
      </c>
      <c r="E13" s="15">
        <v>275</v>
      </c>
      <c r="F13" s="5">
        <v>312</v>
      </c>
      <c r="G13" s="16">
        <f t="shared" si="1"/>
        <v>587</v>
      </c>
      <c r="H13" s="15">
        <v>149</v>
      </c>
      <c r="I13" s="5">
        <v>155</v>
      </c>
      <c r="J13" s="16">
        <f t="shared" si="2"/>
        <v>304</v>
      </c>
      <c r="K13" s="15">
        <v>63</v>
      </c>
      <c r="L13" s="5">
        <v>90</v>
      </c>
      <c r="M13" s="16">
        <f t="shared" si="5"/>
        <v>153</v>
      </c>
      <c r="N13" s="15">
        <f t="shared" si="6"/>
        <v>212</v>
      </c>
      <c r="O13" s="5">
        <f t="shared" si="7"/>
        <v>245</v>
      </c>
      <c r="P13" s="16">
        <f t="shared" si="8"/>
        <v>457</v>
      </c>
      <c r="Q13" s="30">
        <f t="shared" si="9"/>
        <v>77.09</v>
      </c>
      <c r="R13" s="48">
        <f t="shared" si="10"/>
        <v>78.53</v>
      </c>
      <c r="S13" s="67">
        <f t="shared" si="11"/>
        <v>77.849999999999994</v>
      </c>
      <c r="T13" s="6"/>
      <c r="U13" s="7"/>
    </row>
    <row r="14" spans="1:21" s="8" customFormat="1" ht="30" customHeight="1">
      <c r="A14" s="28" t="s">
        <v>12</v>
      </c>
      <c r="B14" s="15">
        <v>515</v>
      </c>
      <c r="C14" s="5">
        <v>541</v>
      </c>
      <c r="D14" s="16">
        <f t="shared" si="0"/>
        <v>1056</v>
      </c>
      <c r="E14" s="15">
        <v>510</v>
      </c>
      <c r="F14" s="5">
        <v>537</v>
      </c>
      <c r="G14" s="16">
        <f t="shared" si="1"/>
        <v>1047</v>
      </c>
      <c r="H14" s="15">
        <v>256</v>
      </c>
      <c r="I14" s="5">
        <v>238</v>
      </c>
      <c r="J14" s="16">
        <f t="shared" si="2"/>
        <v>494</v>
      </c>
      <c r="K14" s="15">
        <v>126</v>
      </c>
      <c r="L14" s="5">
        <v>164</v>
      </c>
      <c r="M14" s="16">
        <f t="shared" si="5"/>
        <v>290</v>
      </c>
      <c r="N14" s="15">
        <f t="shared" si="6"/>
        <v>382</v>
      </c>
      <c r="O14" s="5">
        <f t="shared" si="7"/>
        <v>402</v>
      </c>
      <c r="P14" s="16">
        <f t="shared" si="8"/>
        <v>784</v>
      </c>
      <c r="Q14" s="30">
        <f t="shared" si="9"/>
        <v>74.900000000000006</v>
      </c>
      <c r="R14" s="48">
        <f t="shared" si="10"/>
        <v>74.86</v>
      </c>
      <c r="S14" s="67">
        <f t="shared" si="11"/>
        <v>74.88</v>
      </c>
      <c r="T14" s="6"/>
      <c r="U14" s="7"/>
    </row>
    <row r="15" spans="1:21" s="8" customFormat="1" ht="30" customHeight="1">
      <c r="A15" s="28" t="s">
        <v>13</v>
      </c>
      <c r="B15" s="15">
        <v>362</v>
      </c>
      <c r="C15" s="5">
        <v>359</v>
      </c>
      <c r="D15" s="16">
        <f t="shared" si="0"/>
        <v>721</v>
      </c>
      <c r="E15" s="15">
        <v>357</v>
      </c>
      <c r="F15" s="5">
        <v>355</v>
      </c>
      <c r="G15" s="16">
        <f t="shared" si="1"/>
        <v>712</v>
      </c>
      <c r="H15" s="15">
        <v>213</v>
      </c>
      <c r="I15" s="5">
        <v>191</v>
      </c>
      <c r="J15" s="16">
        <f t="shared" si="2"/>
        <v>404</v>
      </c>
      <c r="K15" s="15">
        <v>55</v>
      </c>
      <c r="L15" s="5">
        <v>76</v>
      </c>
      <c r="M15" s="16">
        <f t="shared" si="5"/>
        <v>131</v>
      </c>
      <c r="N15" s="15">
        <f t="shared" si="6"/>
        <v>268</v>
      </c>
      <c r="O15" s="5">
        <f t="shared" si="7"/>
        <v>267</v>
      </c>
      <c r="P15" s="16">
        <f t="shared" si="8"/>
        <v>535</v>
      </c>
      <c r="Q15" s="30">
        <f t="shared" si="9"/>
        <v>75.069999999999993</v>
      </c>
      <c r="R15" s="48">
        <f t="shared" si="10"/>
        <v>75.209999999999994</v>
      </c>
      <c r="S15" s="67">
        <f t="shared" si="11"/>
        <v>75.14</v>
      </c>
      <c r="T15" s="6"/>
      <c r="U15" s="7"/>
    </row>
    <row r="16" spans="1:21" s="8" customFormat="1" ht="30" customHeight="1">
      <c r="A16" s="28" t="s">
        <v>14</v>
      </c>
      <c r="B16" s="15">
        <v>1975</v>
      </c>
      <c r="C16" s="5">
        <v>2208</v>
      </c>
      <c r="D16" s="16">
        <f t="shared" si="0"/>
        <v>4183</v>
      </c>
      <c r="E16" s="15">
        <v>1949</v>
      </c>
      <c r="F16" s="5">
        <v>2191</v>
      </c>
      <c r="G16" s="16">
        <f t="shared" si="1"/>
        <v>4140</v>
      </c>
      <c r="H16" s="15">
        <v>942</v>
      </c>
      <c r="I16" s="5">
        <v>1049</v>
      </c>
      <c r="J16" s="16">
        <f t="shared" si="2"/>
        <v>1991</v>
      </c>
      <c r="K16" s="15">
        <v>323</v>
      </c>
      <c r="L16" s="5">
        <v>443</v>
      </c>
      <c r="M16" s="16">
        <f t="shared" si="5"/>
        <v>766</v>
      </c>
      <c r="N16" s="15">
        <f t="shared" si="6"/>
        <v>1265</v>
      </c>
      <c r="O16" s="5">
        <f t="shared" si="7"/>
        <v>1492</v>
      </c>
      <c r="P16" s="16">
        <f t="shared" si="8"/>
        <v>2757</v>
      </c>
      <c r="Q16" s="30">
        <f t="shared" si="9"/>
        <v>64.91</v>
      </c>
      <c r="R16" s="48">
        <f t="shared" si="10"/>
        <v>68.099999999999994</v>
      </c>
      <c r="S16" s="67">
        <f t="shared" si="11"/>
        <v>66.59</v>
      </c>
      <c r="T16" s="6"/>
      <c r="U16" s="7"/>
    </row>
    <row r="17" spans="1:21" s="8" customFormat="1" ht="30" customHeight="1">
      <c r="A17" s="28" t="s">
        <v>15</v>
      </c>
      <c r="B17" s="15">
        <v>1790</v>
      </c>
      <c r="C17" s="5">
        <v>1963</v>
      </c>
      <c r="D17" s="16">
        <f t="shared" si="0"/>
        <v>3753</v>
      </c>
      <c r="E17" s="15">
        <v>1776</v>
      </c>
      <c r="F17" s="5">
        <v>1949</v>
      </c>
      <c r="G17" s="16">
        <f t="shared" si="1"/>
        <v>3725</v>
      </c>
      <c r="H17" s="15">
        <v>734</v>
      </c>
      <c r="I17" s="5">
        <v>802</v>
      </c>
      <c r="J17" s="16">
        <f t="shared" si="2"/>
        <v>1536</v>
      </c>
      <c r="K17" s="15">
        <v>333</v>
      </c>
      <c r="L17" s="5">
        <v>446</v>
      </c>
      <c r="M17" s="16">
        <f t="shared" si="5"/>
        <v>779</v>
      </c>
      <c r="N17" s="15">
        <f t="shared" si="6"/>
        <v>1067</v>
      </c>
      <c r="O17" s="5">
        <f t="shared" si="7"/>
        <v>1248</v>
      </c>
      <c r="P17" s="16">
        <f t="shared" si="8"/>
        <v>2315</v>
      </c>
      <c r="Q17" s="30">
        <f t="shared" si="9"/>
        <v>60.08</v>
      </c>
      <c r="R17" s="48">
        <f t="shared" si="10"/>
        <v>64.03</v>
      </c>
      <c r="S17" s="67">
        <f t="shared" si="11"/>
        <v>62.15</v>
      </c>
      <c r="T17" s="6"/>
      <c r="U17" s="7"/>
    </row>
    <row r="18" spans="1:21" s="8" customFormat="1" ht="30" customHeight="1">
      <c r="A18" s="28" t="s">
        <v>16</v>
      </c>
      <c r="B18" s="15">
        <v>133</v>
      </c>
      <c r="C18" s="5">
        <v>137</v>
      </c>
      <c r="D18" s="16">
        <f t="shared" si="0"/>
        <v>270</v>
      </c>
      <c r="E18" s="15">
        <v>133</v>
      </c>
      <c r="F18" s="5">
        <v>136</v>
      </c>
      <c r="G18" s="16">
        <f t="shared" si="1"/>
        <v>269</v>
      </c>
      <c r="H18" s="15">
        <v>62</v>
      </c>
      <c r="I18" s="5">
        <v>51</v>
      </c>
      <c r="J18" s="16">
        <f t="shared" si="2"/>
        <v>113</v>
      </c>
      <c r="K18" s="15">
        <v>27</v>
      </c>
      <c r="L18" s="5">
        <v>34</v>
      </c>
      <c r="M18" s="16">
        <f t="shared" si="5"/>
        <v>61</v>
      </c>
      <c r="N18" s="15">
        <f t="shared" si="6"/>
        <v>89</v>
      </c>
      <c r="O18" s="5">
        <f t="shared" si="7"/>
        <v>85</v>
      </c>
      <c r="P18" s="16">
        <f t="shared" si="8"/>
        <v>174</v>
      </c>
      <c r="Q18" s="30">
        <f t="shared" si="9"/>
        <v>66.92</v>
      </c>
      <c r="R18" s="48">
        <f t="shared" si="10"/>
        <v>62.5</v>
      </c>
      <c r="S18" s="67">
        <f t="shared" si="11"/>
        <v>64.680000000000007</v>
      </c>
      <c r="T18" s="6"/>
      <c r="U18" s="7"/>
    </row>
    <row r="19" spans="1:21" s="8" customFormat="1" ht="30" customHeight="1">
      <c r="A19" s="28" t="s">
        <v>17</v>
      </c>
      <c r="B19" s="15">
        <v>221</v>
      </c>
      <c r="C19" s="5">
        <v>269</v>
      </c>
      <c r="D19" s="16">
        <f t="shared" si="0"/>
        <v>490</v>
      </c>
      <c r="E19" s="15">
        <v>219</v>
      </c>
      <c r="F19" s="5">
        <v>269</v>
      </c>
      <c r="G19" s="16">
        <f t="shared" si="1"/>
        <v>488</v>
      </c>
      <c r="H19" s="15">
        <v>94</v>
      </c>
      <c r="I19" s="5">
        <v>116</v>
      </c>
      <c r="J19" s="16">
        <f t="shared" si="2"/>
        <v>210</v>
      </c>
      <c r="K19" s="15">
        <v>42</v>
      </c>
      <c r="L19" s="5">
        <v>68</v>
      </c>
      <c r="M19" s="16">
        <f t="shared" si="5"/>
        <v>110</v>
      </c>
      <c r="N19" s="15">
        <f t="shared" si="6"/>
        <v>136</v>
      </c>
      <c r="O19" s="5">
        <f t="shared" si="7"/>
        <v>184</v>
      </c>
      <c r="P19" s="16">
        <f t="shared" si="8"/>
        <v>320</v>
      </c>
      <c r="Q19" s="30">
        <f t="shared" si="9"/>
        <v>62.1</v>
      </c>
      <c r="R19" s="48">
        <f t="shared" si="10"/>
        <v>68.400000000000006</v>
      </c>
      <c r="S19" s="67">
        <f t="shared" si="11"/>
        <v>65.569999999999993</v>
      </c>
      <c r="T19" s="6"/>
      <c r="U19" s="7"/>
    </row>
    <row r="20" spans="1:21" s="8" customFormat="1" ht="30" customHeight="1">
      <c r="A20" s="28" t="s">
        <v>18</v>
      </c>
      <c r="B20" s="15">
        <v>153</v>
      </c>
      <c r="C20" s="5">
        <v>181</v>
      </c>
      <c r="D20" s="16">
        <f t="shared" si="0"/>
        <v>334</v>
      </c>
      <c r="E20" s="15">
        <v>152</v>
      </c>
      <c r="F20" s="5">
        <v>180</v>
      </c>
      <c r="G20" s="16">
        <f t="shared" si="1"/>
        <v>332</v>
      </c>
      <c r="H20" s="15">
        <v>80</v>
      </c>
      <c r="I20" s="5">
        <v>81</v>
      </c>
      <c r="J20" s="16">
        <f t="shared" si="2"/>
        <v>161</v>
      </c>
      <c r="K20" s="15">
        <v>29</v>
      </c>
      <c r="L20" s="5">
        <v>53</v>
      </c>
      <c r="M20" s="16">
        <f t="shared" si="5"/>
        <v>82</v>
      </c>
      <c r="N20" s="15">
        <f t="shared" si="6"/>
        <v>109</v>
      </c>
      <c r="O20" s="5">
        <f t="shared" si="7"/>
        <v>134</v>
      </c>
      <c r="P20" s="16">
        <f t="shared" si="8"/>
        <v>243</v>
      </c>
      <c r="Q20" s="30">
        <f t="shared" si="9"/>
        <v>71.709999999999994</v>
      </c>
      <c r="R20" s="48">
        <f t="shared" si="10"/>
        <v>74.44</v>
      </c>
      <c r="S20" s="67">
        <f t="shared" si="11"/>
        <v>73.19</v>
      </c>
      <c r="T20" s="6"/>
      <c r="U20" s="7"/>
    </row>
    <row r="21" spans="1:21" s="8" customFormat="1" ht="30" customHeight="1">
      <c r="A21" s="28" t="s">
        <v>19</v>
      </c>
      <c r="B21" s="15">
        <v>44</v>
      </c>
      <c r="C21" s="5">
        <v>47</v>
      </c>
      <c r="D21" s="16">
        <f t="shared" si="0"/>
        <v>91</v>
      </c>
      <c r="E21" s="15">
        <v>43</v>
      </c>
      <c r="F21" s="5">
        <v>46</v>
      </c>
      <c r="G21" s="16">
        <f t="shared" si="1"/>
        <v>89</v>
      </c>
      <c r="H21" s="15">
        <v>17</v>
      </c>
      <c r="I21" s="5">
        <v>21</v>
      </c>
      <c r="J21" s="16">
        <f t="shared" si="2"/>
        <v>38</v>
      </c>
      <c r="K21" s="15">
        <v>10</v>
      </c>
      <c r="L21" s="5">
        <v>8</v>
      </c>
      <c r="M21" s="16">
        <f t="shared" si="5"/>
        <v>18</v>
      </c>
      <c r="N21" s="15">
        <f t="shared" si="6"/>
        <v>27</v>
      </c>
      <c r="O21" s="5">
        <f t="shared" si="7"/>
        <v>29</v>
      </c>
      <c r="P21" s="16">
        <f t="shared" si="8"/>
        <v>56</v>
      </c>
      <c r="Q21" s="30">
        <f t="shared" si="9"/>
        <v>62.79</v>
      </c>
      <c r="R21" s="48">
        <f t="shared" si="10"/>
        <v>63.04</v>
      </c>
      <c r="S21" s="67">
        <f t="shared" si="11"/>
        <v>62.92</v>
      </c>
      <c r="T21" s="6"/>
      <c r="U21" s="7"/>
    </row>
    <row r="22" spans="1:21" s="8" customFormat="1" ht="30" customHeight="1" thickBot="1">
      <c r="A22" s="29" t="s">
        <v>20</v>
      </c>
      <c r="B22" s="24">
        <v>27</v>
      </c>
      <c r="C22" s="25">
        <v>37</v>
      </c>
      <c r="D22" s="26">
        <f t="shared" si="0"/>
        <v>64</v>
      </c>
      <c r="E22" s="24">
        <v>27</v>
      </c>
      <c r="F22" s="25">
        <v>36</v>
      </c>
      <c r="G22" s="26">
        <f t="shared" si="1"/>
        <v>63</v>
      </c>
      <c r="H22" s="24">
        <v>14</v>
      </c>
      <c r="I22" s="25">
        <v>10</v>
      </c>
      <c r="J22" s="26">
        <f t="shared" si="2"/>
        <v>24</v>
      </c>
      <c r="K22" s="24">
        <v>4</v>
      </c>
      <c r="L22" s="25">
        <v>12</v>
      </c>
      <c r="M22" s="26">
        <f t="shared" si="5"/>
        <v>16</v>
      </c>
      <c r="N22" s="24">
        <f t="shared" si="6"/>
        <v>18</v>
      </c>
      <c r="O22" s="25">
        <f t="shared" si="7"/>
        <v>22</v>
      </c>
      <c r="P22" s="26">
        <f t="shared" si="8"/>
        <v>40</v>
      </c>
      <c r="Q22" s="30">
        <f t="shared" si="9"/>
        <v>66.67</v>
      </c>
      <c r="R22" s="48">
        <f t="shared" si="10"/>
        <v>61.11</v>
      </c>
      <c r="S22" s="67">
        <f t="shared" si="11"/>
        <v>63.49</v>
      </c>
      <c r="T22" s="6"/>
      <c r="U22" s="7"/>
    </row>
    <row r="23" spans="1:21" ht="50.1" customHeight="1" thickBot="1">
      <c r="A23" s="47" t="s">
        <v>3</v>
      </c>
      <c r="B23" s="40">
        <f t="shared" ref="B23:G23" si="12">SUM(B6:B22)</f>
        <v>13283</v>
      </c>
      <c r="C23" s="41">
        <f t="shared" si="12"/>
        <v>15068</v>
      </c>
      <c r="D23" s="42">
        <f t="shared" si="12"/>
        <v>28351</v>
      </c>
      <c r="E23" s="40">
        <f t="shared" si="12"/>
        <v>13133</v>
      </c>
      <c r="F23" s="41">
        <f t="shared" si="12"/>
        <v>14932</v>
      </c>
      <c r="G23" s="42">
        <f t="shared" si="12"/>
        <v>28065</v>
      </c>
      <c r="H23" s="40">
        <f>SUM(H6:H22)</f>
        <v>5958</v>
      </c>
      <c r="I23" s="41">
        <f>SUM(I6:I22)</f>
        <v>6697</v>
      </c>
      <c r="J23" s="42">
        <f>SUM(J6:J22)</f>
        <v>12655</v>
      </c>
      <c r="K23" s="40">
        <f>SUM(K6:K22)</f>
        <v>2389</v>
      </c>
      <c r="L23" s="41">
        <f t="shared" ref="L23:M23" si="13">SUM(L6:L22)</f>
        <v>3263</v>
      </c>
      <c r="M23" s="42">
        <f t="shared" si="13"/>
        <v>5652</v>
      </c>
      <c r="N23" s="40">
        <f>SUM(N6:N22)</f>
        <v>8347</v>
      </c>
      <c r="O23" s="41">
        <f t="shared" ref="O23:P23" si="14">SUM(O6:O22)</f>
        <v>9960</v>
      </c>
      <c r="P23" s="42">
        <f t="shared" si="14"/>
        <v>18307</v>
      </c>
      <c r="Q23" s="49">
        <f t="shared" ref="Q23" si="15">ROUND(N23/E23*100,2)</f>
        <v>63.56</v>
      </c>
      <c r="R23" s="50">
        <f t="shared" ref="R23" si="16">ROUND(O23/F23*100,2)</f>
        <v>66.7</v>
      </c>
      <c r="S23" s="45">
        <f t="shared" ref="S23" si="17">ROUND(P23/G23*100,2)</f>
        <v>65.23</v>
      </c>
      <c r="T23" s="9"/>
      <c r="U23" s="10"/>
    </row>
    <row r="24" spans="1:21" ht="30" customHeight="1">
      <c r="A24" s="13"/>
      <c r="B24" s="13"/>
      <c r="C24" s="13"/>
      <c r="D24" s="13"/>
      <c r="E24" s="13"/>
      <c r="F24" s="17"/>
      <c r="G24" s="58"/>
      <c r="H24" s="58"/>
      <c r="I24" s="58"/>
      <c r="J24" s="13"/>
      <c r="K24" s="13"/>
      <c r="L24" s="13"/>
      <c r="M24" s="13"/>
      <c r="N24" s="13"/>
      <c r="O24" s="13"/>
      <c r="P24" s="13"/>
      <c r="Q24" s="13"/>
      <c r="R24" s="13"/>
      <c r="S24" s="13"/>
      <c r="U24" s="1"/>
    </row>
    <row r="25" spans="1:21" ht="30" customHeight="1">
      <c r="J25" s="13"/>
      <c r="K25" s="13"/>
      <c r="L25" s="13"/>
      <c r="M25" s="13"/>
      <c r="N25" s="13"/>
    </row>
    <row r="26" spans="1:21" ht="30" customHeight="1">
      <c r="N26" s="14"/>
      <c r="U26" s="1"/>
    </row>
  </sheetData>
  <mergeCells count="10">
    <mergeCell ref="G24:I24"/>
    <mergeCell ref="A4:A5"/>
    <mergeCell ref="B4:D4"/>
    <mergeCell ref="E4:G4"/>
    <mergeCell ref="H4:J4"/>
    <mergeCell ref="K4:M4"/>
    <mergeCell ref="N4:P4"/>
    <mergeCell ref="Q4:S4"/>
    <mergeCell ref="A1:S2"/>
    <mergeCell ref="A3:S3"/>
  </mergeCells>
  <phoneticPr fontId="1"/>
  <printOptions horizontalCentered="1"/>
  <pageMargins left="0.39370078740157483" right="0.39370078740157483" top="0.78740157480314965" bottom="0.39370078740157483" header="0.19685039370078741" footer="0.19685039370078741"/>
  <pageSetup paperSize="9" scale="75" orientation="landscape" copies="1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市長</vt:lpstr>
      <vt:lpstr>市議</vt:lpstr>
      <vt:lpstr>市議!Print_Area</vt:lpstr>
      <vt:lpstr>市長!Print_Area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stk</dc:creator>
  <cp:lastModifiedBy>stk</cp:lastModifiedBy>
  <cp:lastPrinted>2016-10-24T04:00:29Z</cp:lastPrinted>
  <dcterms:created xsi:type="dcterms:W3CDTF">2016-10-23T12:21:14Z</dcterms:created>
  <dcterms:modified xsi:type="dcterms:W3CDTF">2016-10-24T04:38:01Z</dcterms:modified>
</cp:coreProperties>
</file>