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ONRDRSRV\redirect\jn65071\Documents\H27.10　データ移行\★転送用フォルダにあったファイル（二宮ファイル）\●二宮　事務処理データ\■■■調査回答関係■■■\Ｈ29年度\【提出済み】H30.3.2  財政状況資料集\【財政状況資料集】_382159_東温市_2016\"/>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<sst xmlns="http://schemas.openxmlformats.org/spreadsheetml/2006/main" count="1069" uniqueCount="553">
  <si>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</si>
  <si>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</si>
  <si>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</si>
  <si>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</si>
  <si>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</si>
  <si>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</si>
  <si>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</si>
  <si>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</si>
  <si>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</si>
  <si>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</si>
  <si>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</si>
  <si>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</si>
  <si>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</si>
  <si>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</si>
  <si>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</si>
  <si>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</si>
  <si>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</si>
  <si>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</si>
  <si>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</si>
  <si>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</si>
  <si>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</si>
  <si>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</si>
  <si>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</si>
  <si>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</si>
  <si>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</si>
  <si>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</si>
  <si>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</si>
  <si>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</si>
  <si>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</si>
  <si>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</si>
  <si>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</si>
  <si>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</si>
  <si>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</si>
  <si>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</si>
  <si>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</si>
  <si>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</si>
  <si>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</si>
  <si>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</si>
  <si>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</si>
  <si>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</si>
  <si>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</si>
  <si>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</si>
  <si>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</si>
  <si>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</si>
  <si>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</si>
  <si>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</si>
  <si>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</si>
  <si>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</si>
  <si>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</si>
  <si>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</si>
  <si>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</si>
  <si>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</si>
  <si>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</si>
  <si>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</si>
  <si>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</si>
  <si>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</si>
  <si>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</si>
  <si>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</si>
  <si>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</si>
  <si>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</si>
  <si>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</si>
  <si>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</si>
  <si>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</si>
  <si>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</si>
  <si>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</si>
  <si>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</si>
  <si>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</si>
  <si>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</si>
  <si>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</si>
  <si>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</si>
  <si>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</si>
  <si>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</si>
  <si>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</si>
  <si>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</si>
  <si>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</si>
  <si>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</si>
  <si>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</si>
  <si>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</si>
  <si>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</si>
  <si>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</si>
  <si>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</si>
  <si>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</si>
  <si>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</si>
  <si>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</si>
  <si>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</si>
  <si>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</si>
  <si>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</si>
  <si>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</si>
  <si>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</si>
  <si>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</si>
  <si>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</si>
  <si>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</si>
  <si>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</si>
  <si>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</si>
  <si>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</si>
  <si>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</si>
  <si>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</si>
  <si>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</si>
  <si>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</si>
  <si>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</si>
  <si>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</si>
  <si>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</si>
  <si>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</si>
  <si>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</si>
  <si>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</si>
  <si>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</si>
  <si>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</si>
  <si>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</si>
  <si>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</si>
  <si>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</si>
  <si>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</si>
  <si>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</si>
  <si>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</si>
  <si>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</si>
  <si>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</si>
  <si>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</si>
  <si>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</si>
  <si>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</si>
  <si>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</si>
  <si>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</si>
  <si>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</si>
  <si>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</si>
  <si>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</si>
  <si>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</si>
  <si>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</si>
  <si>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</si>
  <si>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</si>
  <si>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</si>
  <si>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</si>
  <si>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</si>
  <si>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</si>
  <si>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</si>
  <si>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</si>
  <si>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</si>
  <si>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</si>
  <si>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</si>
  <si>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</si>
  <si>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</si>
  <si>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</si>
  <si>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</si>
  <si>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</si>
  <si>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</si>
  <si>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</si>
  <si>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</si>
  <si>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</si>
  <si>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</si>
  <si>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</si>
  <si>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</si>
  <si>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</si>
  <si>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</si>
  <si>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</si>
  <si>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</si>
  <si>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</si>
  <si>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</si>
  <si>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</si>
  <si>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</si>
  <si>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</si>
  <si>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</si>
  <si>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</si>
  <si>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</si>
  <si>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</si>
  <si>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</si>
  <si>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</si>
  <si>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</si>
  <si>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</si>
  <si>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</si>
  <si>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</si>
  <si>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</si>
  <si>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</si>
  <si>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</si>
  <si>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</si>
  <si>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</si>
  <si>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</si>
  <si>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</si>
  <si>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</si>
  <si>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</si>
  <si>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</si>
  <si>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</si>
  <si>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</si>
  <si>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</si>
  <si>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</si>
  <si>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</si>
  <si>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</si>
  <si>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</si>
  <si>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</si>
  <si>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</si>
  <si>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</si>
  <si>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</si>
  <si>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</si>
  <si>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</si>
  <si>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</si>
  <si>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</si>
  <si>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</si>
  <si>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</si>
  <si>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</si>
  <si>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</si>
  <si>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</si>
  <si>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愛媛県東温市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</si>
  <si>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</si>
  <si>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</si>
  <si>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</si>
  <si>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</si>
  <si>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</si>
  <si>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</si>
  <si>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</si>
  <si>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</si>
  <si>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</si>
  <si>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</si>
  <si>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</si>
  <si>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</si>
  <si>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</si>
  <si>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</si>
  <si>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</si>
  <si>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</si>
  <si>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</si>
  <si>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</si>
  <si>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</si>
  <si>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</si>
  <si>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</si>
  <si>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</si>
  <si>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</si>
  <si>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</si>
  <si>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</si>
  <si>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</si>
  <si>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</si>
  <si>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</si>
  <si>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</si>
  <si>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</si>
  <si>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</si>
  <si>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</si>
  <si>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</si>
  <si>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</si>
  <si>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</si>
  <si>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</si>
  <si>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</si>
  <si>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</si>
  <si>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</si>
  <si>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</si>
  <si>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</si>
  <si>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</si>
  <si>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</si>
  <si>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</si>
  <si>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</si>
  <si>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</si>
  <si>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</si>
  <si>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</si>
  <si>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</si>
  <si>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</si>
  <si>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</si>
  <si>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</si>
  <si>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</si>
  <si>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</si>
  <si>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</si>
  <si>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</si>
  <si>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</si>
  <si>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</si>
  <si>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</si>
  <si>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</si>
  <si>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</si>
  <si>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</si>
  <si>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</si>
  <si>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</si>
  <si>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</si>
  <si>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</si>
  <si>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</si>
  <si>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</si>
  <si>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</si>
  <si>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</si>
  <si>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</si>
  <si>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</si>
  <si>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</si>
  <si>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</si>
  <si>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</si>
  <si>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</si>
  <si>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</si>
  <si>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</si>
  <si>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</si>
  <si>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</si>
  <si>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</si>
  <si>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</si>
  <si>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</si>
  <si>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</si>
  <si>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</si>
  <si>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</si>
  <si>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</si>
  <si>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</si>
  <si>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</si>
  <si>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</si>
  <si>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</si>
  <si>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</si>
  <si>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</si>
  <si>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</si>
  <si>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</si>
  <si>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</si>
  <si>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</si>
  <si>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</si>
  <si>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</si>
  <si>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</si>
  <si>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</si>
  <si>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</si>
  <si>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</si>
  <si>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</si>
  <si>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</si>
  <si>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</si>
  <si>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</si>
  <si>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</si>
  <si>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</si>
  <si>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</si>
  <si>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</si>
  <si>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</si>
  <si>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</si>
  <si>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</si>
  <si>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</si>
  <si>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</si>
  <si>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</si>
  <si>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</si>
  <si>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</si>
  <si>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</si>
  <si>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</si>
  <si>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</si>
  <si>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</si>
  <si>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</si>
  <si>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</si>
  <si>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</si>
  <si>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</si>
  <si>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</si>
  <si>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</si>
  <si>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</si>
  <si>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</si>
  <si>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</si>
  <si>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</si>
  <si>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</si>
  <si>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</si>
  <si>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</si>
  <si>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</si>
  <si>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</si>
  <si>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</si>
  <si>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</si>
  <si>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</si>
  <si>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</si>
  <si>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</si>
  <si>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</si>
  <si>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</si>
  <si>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</si>
  <si>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</si>
  <si>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</si>
  <si>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愛媛県東温市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</si>
  <si>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</si>
  <si>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</si>
  <si>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</si>
  <si>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</si>
  <si>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</si>
  <si>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</si>
  <si>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</si>
  <si>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</si>
  <si>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</si>
  <si>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</si>
  <si>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</si>
  <si>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</si>
  <si>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</si>
  <si>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</si>
  <si>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</si>
  <si>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</si>
  <si>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</si>
  <si>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</si>
  <si>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</si>
  <si>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</si>
  <si>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</si>
  <si>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</si>
  <si>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</si>
  <si>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</si>
  <si>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</si>
  <si>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</si>
  <si>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</si>
  <si>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</si>
  <si>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</si>
  <si>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</si>
  <si>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</si>
  <si>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</si>
  <si>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</si>
  <si>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</si>
  <si>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</si>
  <si>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</si>
  <si>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</si>
  <si>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</si>
  <si>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</si>
  <si>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</si>
  <si>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公共下水道特別会計</t>
    <phoneticPr fontId="5"/>
  </si>
  <si>
    <t>農業集落排水特別会計</t>
    <phoneticPr fontId="5"/>
  </si>
  <si>
    <t>ふるさと交流館特別会計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</si>
  <si>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</si>
  <si>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</si>
  <si>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</si>
  <si>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</si>
  <si>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</si>
  <si>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</si>
  <si>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</si>
  <si>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</si>
  <si>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</si>
  <si>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</si>
  <si>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</si>
  <si>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</si>
  <si>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</si>
  <si>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</si>
  <si>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</si>
  <si>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</si>
  <si>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</si>
  <si>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</si>
  <si>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</si>
  <si>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</si>
  <si>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</si>
  <si>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</si>
  <si>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</si>
  <si>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</si>
  <si>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</si>
  <si>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</si>
  <si>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</si>
  <si>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</si>
  <si>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</si>
  <si>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</si>
  <si>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</si>
  <si>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</si>
  <si>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</si>
  <si>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</si>
  <si>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</si>
  <si>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</si>
  <si>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</si>
  <si>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</si>
  <si>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</si>
  <si>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</si>
  <si>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</si>
  <si>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</si>
  <si>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</si>
  <si>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</si>
  <si>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</si>
  <si>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</si>
  <si>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</si>
  <si>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</si>
  <si>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</si>
  <si>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</si>
  <si>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</si>
  <si>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</si>
  <si>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</si>
  <si>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</si>
  <si>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</si>
  <si>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</si>
  <si>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</si>
  <si>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</si>
  <si>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</si>
  <si>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</si>
  <si>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</si>
  <si>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</si>
  <si>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</si>
  <si>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</si>
  <si>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</si>
  <si>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</si>
  <si>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</si>
  <si>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</si>
  <si>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</si>
  <si>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</si>
  <si>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</si>
  <si>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</si>
  <si>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</si>
  <si>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</si>
  <si>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</si>
  <si>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</si>
  <si>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</si>
  <si>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</si>
  <si>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</si>
  <si>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</si>
  <si>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</si>
  <si>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</si>
  <si>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</si>
  <si>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</si>
  <si>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</si>
  <si>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</si>
  <si>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</si>
  <si>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</si>
  <si>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</si>
  <si>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</si>
  <si>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</si>
  <si>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</si>
  <si>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</si>
  <si>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</si>
  <si>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</si>
  <si>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</si>
  <si>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</si>
  <si>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</si>
  <si>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</si>
  <si>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</si>
  <si>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</si>
  <si>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</si>
  <si>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</si>
  <si>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</si>
  <si>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</si>
  <si>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</si>
  <si>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</si>
  <si>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</si>
  <si>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</si>
  <si>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</si>
  <si>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</si>
  <si>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</si>
  <si>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</si>
  <si>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</si>
  <si>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</si>
  <si>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</si>
  <si>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</si>
  <si>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</si>
  <si>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</si>
  <si>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</si>
  <si>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</si>
  <si>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</si>
  <si>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</si>
  <si>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</si>
  <si>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</si>
  <si>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</si>
  <si>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</si>
  <si>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</si>
  <si>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</si>
  <si>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</si>
  <si>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</si>
  <si>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</si>
  <si>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</si>
  <si>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</si>
  <si>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</si>
  <si>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5.46</t>
  </si>
  <si>
    <t>水道事業会計</t>
  </si>
  <si>
    <t>一般会計</t>
  </si>
  <si>
    <t>国民健康保険特別会計</t>
  </si>
  <si>
    <t>介護保険特別会計</t>
  </si>
  <si>
    <t>後期高齢者医療特別会計</t>
  </si>
  <si>
    <t>簡易水道特別会計</t>
  </si>
  <si>
    <t>ふるさと交流館特別会計</t>
  </si>
  <si>
    <t>公共下水道特別会計</t>
  </si>
  <si>
    <t>その他会計（赤字）</t>
  </si>
  <si>
    <t>その他会計（黒字）</t>
  </si>
  <si>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</si>
  <si>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松山養護老人ホーム事務組合（診療所事業特別会計）</t>
    <rPh sb="14" eb="16">
      <t>シンリョウ</t>
    </rPh>
    <rPh sb="16" eb="17">
      <t>ショ</t>
    </rPh>
    <rPh sb="17" eb="19">
      <t>ジギョウ</t>
    </rPh>
    <rPh sb="19" eb="21">
      <t>トクベツ</t>
    </rPh>
    <rPh sb="21" eb="23">
      <t>カイケイ</t>
    </rPh>
    <phoneticPr fontId="2"/>
  </si>
  <si>
    <t>松山広域福祉事務組合（一般会計）</t>
    <rPh sb="0" eb="2">
      <t>マツヤマ</t>
    </rPh>
    <rPh sb="2" eb="4">
      <t>コウイキ</t>
    </rPh>
    <rPh sb="4" eb="6">
      <t>フクシ</t>
    </rPh>
    <rPh sb="6" eb="8">
      <t>ジム</t>
    </rPh>
    <rPh sb="8" eb="10">
      <t>クミアイ</t>
    </rPh>
    <rPh sb="11" eb="13">
      <t>イッパン</t>
    </rPh>
    <rPh sb="13" eb="15">
      <t>カイケイ</t>
    </rPh>
    <phoneticPr fontId="2"/>
  </si>
  <si>
    <t>松山広域福祉事務組合（公営企業会計）</t>
    <rPh sb="0" eb="2">
      <t>マツヤマ</t>
    </rPh>
    <rPh sb="2" eb="4">
      <t>コウイキ</t>
    </rPh>
    <rPh sb="4" eb="6">
      <t>フクシ</t>
    </rPh>
    <rPh sb="6" eb="8">
      <t>ジム</t>
    </rPh>
    <rPh sb="8" eb="10">
      <t>クミアイ</t>
    </rPh>
    <rPh sb="11" eb="13">
      <t>コウエイ</t>
    </rPh>
    <rPh sb="13" eb="15">
      <t>キギョウ</t>
    </rPh>
    <rPh sb="15" eb="17">
      <t>カイケイ</t>
    </rPh>
    <phoneticPr fontId="2"/>
  </si>
  <si>
    <t>松山衛生事務組合</t>
    <rPh sb="0" eb="2">
      <t>マツヤマ</t>
    </rPh>
    <rPh sb="2" eb="4">
      <t>エイセイ</t>
    </rPh>
    <rPh sb="4" eb="6">
      <t>ジム</t>
    </rPh>
    <rPh sb="6" eb="8">
      <t>クミアイ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</si>
  <si>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</si>
  <si>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</si>
  <si>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</si>
  <si>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</si>
  <si>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</si>
  <si>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</si>
  <si>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</si>
  <si>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</si>
  <si>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</si>
  <si>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</si>
  <si>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</si>
  <si>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東温市土地開発公社</t>
    <rPh sb="0" eb="2">
      <t>トウオン</t>
    </rPh>
    <rPh sb="2" eb="3">
      <t>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</si>
</sst>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1F43-4DF4-83B7-5046F48CF2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50478</c:v>
                </c:pt>
                <c:pt idx="1">
                  <c:v>63644</c:v>
                </c:pt>
                <c:pt idx="2">
                  <c:v>76301</c:v>
                </c:pt>
                <c:pt idx="3">
                  <c:v>60739</c:v>
                </c:pt>
                <c:pt idx="4">
                  <c:v>51959</c:v>
                </c:pt>
              </c:numCache>
            </c:numRef>
          </c:val>
          <c:smooth val="0"/>
          <c:extLst>
            <c:ext xmlns:c16="http://schemas.microsoft.com/office/drawing/2014/chart" uri="{C3380CC4-5D6E-409C-BE32-E72D297353CC}">
              <c16:uniqueId val="{00000001-1F43-4DF4-83B7-5046F48CF218}"/>
            </c:ext>
          </c:extLst>
        </c:ser>
        <c:dLbls>
          <c:showLegendKey val="0"/>
          <c:showVal val="0"/>
          <c:showCatName val="0"/>
          <c:showSerName val="0"/>
          <c:showPercent val="0"/>
          <c:showBubbleSize val="0"/>
        </c:dLbls>
        <c:marker val="1"/>
        <c:smooth val="0"/>
        <c:axId val="169342464"/>
        <c:axId val="169351424"/>
      </c:lineChart>
      <c:catAx>
        <c:axId val="16934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351424"/>
        <c:crosses val="autoZero"/>
        <c:auto val="1"/>
        <c:lblAlgn val="ctr"/>
        <c:lblOffset val="100"/>
        <c:tickLblSkip val="1"/>
        <c:tickMarkSkip val="1"/>
        <c:noMultiLvlLbl val="0"/>
      </c:catAx>
      <c:valAx>
        <c:axId val="169351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34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8.61</c:v>
                </c:pt>
                <c:pt idx="1">
                  <c:v>8.2899999999999991</c:v>
                </c:pt>
                <c:pt idx="2">
                  <c:v>7.08</c:v>
                </c:pt>
                <c:pt idx="3">
                  <c:v>8.02</c:v>
                </c:pt>
                <c:pt idx="4">
                  <c:v>6.96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36.56</c:v>
                </c:pt>
                <c:pt idx="1">
                  <c:v>40.549999999999997</c:v>
                </c:pt>
                <c:pt idx="2">
                  <c:v>43.27</c:v>
                </c:pt>
                <c:pt idx="3">
                  <c:v>47.09</c:v>
                </c:pt>
                <c:pt idx="4">
                  <c:v>41.79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20256"/>
        <c:axId val="9088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4.1900000000000004</c:v>
                </c:pt>
                <c:pt idx="1">
                  <c:v>4.47</c:v>
                </c:pt>
                <c:pt idx="2">
                  <c:v>1.63</c:v>
                </c:pt>
                <c:pt idx="3">
                  <c:v>5.53</c:v>
                </c:pt>
                <c:pt idx="4">
                  <c:v>-5.46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20256"/>
        <c:axId val="90885120"/>
      </c:lineChart>
      <c:catAx>
        <c:axId val="903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85120"/>
        <c:crosses val="autoZero"/>
        <c:auto val="1"/>
        <c:lblAlgn val="ctr"/>
        <c:lblOffset val="100"/>
        <c:tickLblSkip val="1"/>
        <c:tickMarkSkip val="1"/>
        <c:noMultiLvlLbl val="0"/>
      </c:catAx>
      <c:valAx>
        <c:axId val="9088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ふるさと交流館特別会計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0.12</c:v>
                </c:pt>
                <c:pt idx="4">
                  <c:v>#N/A</c:v>
                </c:pt>
                <c:pt idx="5">
                  <c:v>7.0000000000000007E-2</c:v>
                </c:pt>
                <c:pt idx="6">
                  <c:v>#N/A</c:v>
                </c:pt>
                <c:pt idx="7">
                  <c:v>0.12</c:v>
                </c:pt>
                <c:pt idx="8">
                  <c:v>#N/A</c:v>
                </c:pt>
                <c:pt idx="9">
                  <c:v>0.13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0.17</c:v>
                </c:pt>
                <c:pt idx="4">
                  <c:v>#N/A</c:v>
                </c:pt>
                <c:pt idx="5">
                  <c:v>0.16</c:v>
                </c:pt>
                <c:pt idx="6">
                  <c:v>#N/A</c:v>
                </c:pt>
                <c:pt idx="7">
                  <c:v>0.16</c:v>
                </c:pt>
                <c:pt idx="8">
                  <c:v>#N/A</c:v>
                </c:pt>
                <c:pt idx="9">
                  <c:v>0.15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0.25</c:v>
                </c:pt>
                <c:pt idx="4">
                  <c:v>#N/A</c:v>
                </c:pt>
                <c:pt idx="5">
                  <c:v>0.27</c:v>
                </c:pt>
                <c:pt idx="6">
                  <c:v>#N/A</c:v>
                </c:pt>
                <c:pt idx="7">
                  <c:v>0.24</c:v>
                </c:pt>
                <c:pt idx="8">
                  <c:v>#N/A</c:v>
                </c:pt>
                <c:pt idx="9">
                  <c:v>0.27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c:v>
                </c:pt>
                <c:pt idx="2">
                  <c:v>#N/A</c:v>
                </c:pt>
                <c:pt idx="3">
                  <c:v>0.54</c:v>
                </c:pt>
                <c:pt idx="4">
                  <c:v>#N/A</c:v>
                </c:pt>
                <c:pt idx="5">
                  <c:v>0.8</c:v>
                </c:pt>
                <c:pt idx="6">
                  <c:v>#N/A</c:v>
                </c:pt>
                <c:pt idx="7">
                  <c:v>0.91</c:v>
                </c:pt>
                <c:pt idx="8">
                  <c:v>#N/A</c:v>
                </c:pt>
                <c:pt idx="9">
                  <c:v>1.61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4.04</c:v>
                </c:pt>
                <c:pt idx="2">
                  <c:v>#N/A</c:v>
                </c:pt>
                <c:pt idx="3">
                  <c:v>4.8600000000000003</c:v>
                </c:pt>
                <c:pt idx="4">
                  <c:v>#N/A</c:v>
                </c:pt>
                <c:pt idx="5">
                  <c:v>5.01</c:v>
                </c:pt>
                <c:pt idx="6">
                  <c:v>#N/A</c:v>
                </c:pt>
                <c:pt idx="7">
                  <c:v>3.79</c:v>
                </c:pt>
                <c:pt idx="8">
                  <c:v>#N/A</c:v>
                </c:pt>
                <c:pt idx="9">
                  <c:v>4.6100000000000003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8.61</c:v>
                </c:pt>
                <c:pt idx="2">
                  <c:v>#N/A</c:v>
                </c:pt>
                <c:pt idx="3">
                  <c:v>8.2799999999999994</c:v>
                </c:pt>
                <c:pt idx="4">
                  <c:v>#N/A</c:v>
                </c:pt>
                <c:pt idx="5">
                  <c:v>7.07</c:v>
                </c:pt>
                <c:pt idx="6">
                  <c:v>#N/A</c:v>
                </c:pt>
                <c:pt idx="7">
                  <c:v>8.02</c:v>
                </c:pt>
                <c:pt idx="8">
                  <c:v>#N/A</c:v>
                </c:pt>
                <c:pt idx="9">
                  <c:v>6.96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23.17</c:v>
                </c:pt>
                <c:pt idx="2">
                  <c:v>#N/A</c:v>
                </c:pt>
                <c:pt idx="3">
                  <c:v>23.66</c:v>
                </c:pt>
                <c:pt idx="4">
                  <c:v>#N/A</c:v>
                </c:pt>
                <c:pt idx="5">
                  <c:v>24</c:v>
                </c:pt>
                <c:pt idx="6">
                  <c:v>#N/A</c:v>
                </c:pt>
                <c:pt idx="7">
                  <c:v>24.08</c:v>
                </c:pt>
                <c:pt idx="8">
                  <c:v>#N/A</c:v>
                </c:pt>
                <c:pt idx="9">
                  <c:v>23.27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2171520"/>
        <c:axId val="163224576"/>
      </c:barChart>
      <c:catAx>
        <c:axId val="1621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224576"/>
        <c:crosses val="autoZero"/>
        <c:auto val="1"/>
        <c:lblAlgn val="ctr"/>
        <c:lblOffset val="100"/>
        <c:tickLblSkip val="1"/>
        <c:tickMarkSkip val="1"/>
        <c:noMultiLvlLbl val="0"/>
      </c:catAx>
      <c:valAx>
        <c:axId val="1632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7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1255</c:v>
                </c:pt>
                <c:pt idx="5">
                  <c:v>1317</c:v>
                </c:pt>
                <c:pt idx="8">
                  <c:v>1378</c:v>
                </c:pt>
                <c:pt idx="11">
                  <c:v>1373</c:v>
                </c:pt>
                <c:pt idx="14">
                  <c:v>1501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c:v>
                </c:pt>
                <c:pt idx="3">
                  <c:v>43</c:v>
                </c:pt>
                <c:pt idx="6">
                  <c:v>43</c:v>
                </c:pt>
                <c:pt idx="9">
                  <c:v>43</c:v>
                </c:pt>
                <c:pt idx="12">
                  <c:v>16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669</c:v>
                </c:pt>
                <c:pt idx="3">
                  <c:v>688</c:v>
                </c:pt>
                <c:pt idx="6">
                  <c:v>684</c:v>
                </c:pt>
                <c:pt idx="9">
                  <c:v>690</c:v>
                </c:pt>
                <c:pt idx="12">
                  <c:v>751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1566</c:v>
                </c:pt>
                <c:pt idx="3">
                  <c:v>1557</c:v>
                </c:pt>
                <c:pt idx="6">
                  <c:v>1530</c:v>
                </c:pt>
                <c:pt idx="9">
                  <c:v>1460</c:v>
                </c:pt>
                <c:pt idx="12">
                  <c:v>1657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304576"/>
        <c:axId val="16532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1023</c:v>
                </c:pt>
                <c:pt idx="2">
                  <c:v>#N/A</c:v>
                </c:pt>
                <c:pt idx="3">
                  <c:v>#N/A</c:v>
                </c:pt>
                <c:pt idx="4">
                  <c:v>971</c:v>
                </c:pt>
                <c:pt idx="5">
                  <c:v>#N/A</c:v>
                </c:pt>
                <c:pt idx="6">
                  <c:v>#N/A</c:v>
                </c:pt>
                <c:pt idx="7">
                  <c:v>879</c:v>
                </c:pt>
                <c:pt idx="8">
                  <c:v>#N/A</c:v>
                </c:pt>
                <c:pt idx="9">
                  <c:v>#N/A</c:v>
                </c:pt>
                <c:pt idx="10">
                  <c:v>820</c:v>
                </c:pt>
                <c:pt idx="11">
                  <c:v>#N/A</c:v>
                </c:pt>
                <c:pt idx="12">
                  <c:v>#N/A</c:v>
                </c:pt>
                <c:pt idx="13">
                  <c:v>923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304576"/>
        <c:axId val="165320576"/>
      </c:lineChart>
      <c:catAx>
        <c:axId val="1653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320576"/>
        <c:crosses val="autoZero"/>
        <c:auto val="1"/>
        <c:lblAlgn val="ctr"/>
        <c:lblOffset val="100"/>
        <c:tickLblSkip val="1"/>
        <c:tickMarkSkip val="1"/>
        <c:noMultiLvlLbl val="0"/>
      </c:catAx>
      <c:valAx>
        <c:axId val="16532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0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16010</c:v>
                </c:pt>
                <c:pt idx="5">
                  <c:v>16159</c:v>
                </c:pt>
                <c:pt idx="8">
                  <c:v>16362</c:v>
                </c:pt>
                <c:pt idx="11">
                  <c:v>17018</c:v>
                </c:pt>
                <c:pt idx="14">
                  <c:v>16502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275</c:v>
                </c:pt>
                <c:pt idx="5">
                  <c:v>253</c:v>
                </c:pt>
                <c:pt idx="8">
                  <c:v>232</c:v>
                </c:pt>
                <c:pt idx="11">
                  <c:v>219</c:v>
                </c:pt>
                <c:pt idx="14">
                  <c:v>205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5648</c:v>
                </c:pt>
                <c:pt idx="5">
                  <c:v>6155</c:v>
                </c:pt>
                <c:pt idx="8">
                  <c:v>6301</c:v>
                </c:pt>
                <c:pt idx="11">
                  <c:v>6889</c:v>
                </c:pt>
                <c:pt idx="14">
                  <c:v>6469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1336</c:v>
                </c:pt>
                <c:pt idx="3">
                  <c:v>1290</c:v>
                </c:pt>
                <c:pt idx="6">
                  <c:v>1233</c:v>
                </c:pt>
                <c:pt idx="9">
                  <c:v>1135</c:v>
                </c:pt>
                <c:pt idx="12">
                  <c:v>1084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13125</c:v>
                </c:pt>
                <c:pt idx="3">
                  <c:v>12982</c:v>
                </c:pt>
                <c:pt idx="6">
                  <c:v>12569</c:v>
                </c:pt>
                <c:pt idx="9">
                  <c:v>11934</c:v>
                </c:pt>
                <c:pt idx="12">
                  <c:v>11539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456</c:v>
                </c:pt>
                <c:pt idx="3">
                  <c:v>414</c:v>
                </c:pt>
                <c:pt idx="6">
                  <c:v>372</c:v>
                </c:pt>
                <c:pt idx="9">
                  <c:v>330</c:v>
                </c:pt>
                <c:pt idx="12">
                  <c:v>315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13645</c:v>
                </c:pt>
                <c:pt idx="3">
                  <c:v>13828</c:v>
                </c:pt>
                <c:pt idx="6">
                  <c:v>14280</c:v>
                </c:pt>
                <c:pt idx="9">
                  <c:v>15573</c:v>
                </c:pt>
                <c:pt idx="12">
                  <c:v>14927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481344"/>
        <c:axId val="16748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6629</c:v>
                </c:pt>
                <c:pt idx="2">
                  <c:v>#N/A</c:v>
                </c:pt>
                <c:pt idx="3">
                  <c:v>#N/A</c:v>
                </c:pt>
                <c:pt idx="4">
                  <c:v>5946</c:v>
                </c:pt>
                <c:pt idx="5">
                  <c:v>#N/A</c:v>
                </c:pt>
                <c:pt idx="6">
                  <c:v>#N/A</c:v>
                </c:pt>
                <c:pt idx="7">
                  <c:v>5559</c:v>
                </c:pt>
                <c:pt idx="8">
                  <c:v>#N/A</c:v>
                </c:pt>
                <c:pt idx="9">
                  <c:v>#N/A</c:v>
                </c:pt>
                <c:pt idx="10">
                  <c:v>4846</c:v>
                </c:pt>
                <c:pt idx="11">
                  <c:v>#N/A</c:v>
                </c:pt>
                <c:pt idx="12">
                  <c:v>#N/A</c:v>
                </c:pt>
                <c:pt idx="13">
                  <c:v>4689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481344"/>
        <c:axId val="167484032"/>
      </c:lineChart>
      <c:catAx>
        <c:axId val="1674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484032"/>
        <c:crosses val="autoZero"/>
        <c:auto val="1"/>
        <c:lblAlgn val="ctr"/>
        <c:lblOffset val="100"/>
        <c:tickLblSkip val="1"/>
        <c:tickMarkSkip val="1"/>
        <c:noMultiLvlLbl val="0"/>
      </c:catAx>
      <c:valAx>
        <c:axId val="16748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8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一般会計の元利償還金については、過去の借入に対する償還進捗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年々減少傾向にあ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は合併特例事業債の活用により新規造成した地域振興基金の償還が始まったことに伴い、前年度</a:t>
          </a:r>
          <a:r>
            <a:rPr kumimoji="1" lang="ja-JP" altLang="ja-JP" sz="1100">
              <a:solidFill>
                <a:schemeClr val="dk1"/>
              </a:solidFill>
              <a:effectLst/>
              <a:latin typeface="+mn-lt"/>
              <a:ea typeface="+mn-ea"/>
              <a:cs typeface="+mn-cs"/>
            </a:rPr>
            <a:t>に比べて</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百万円前後で推移しているが、上下水道の施設整備の継続実施に伴い、Ｈ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年度と比較するとＨ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％）の増加となっている。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債務負担行為については、設定事業の一部債務消滅により</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62.8</a:t>
          </a:r>
          <a:r>
            <a:rPr kumimoji="1" lang="ja-JP" altLang="en-US" sz="1100">
              <a:solidFill>
                <a:schemeClr val="dk1"/>
              </a:solidFill>
              <a:effectLst/>
              <a:latin typeface="+mn-lt"/>
              <a:ea typeface="+mn-ea"/>
              <a:cs typeface="+mn-cs"/>
            </a:rPr>
            <a:t>％）の減少となった。</a:t>
          </a:r>
          <a:endParaRPr lang="ja-JP" altLang="ja-JP" sz="1400">
            <a:effectLst/>
          </a:endParaRPr>
        </a:p>
        <a:p>
          <a:r>
            <a:rPr kumimoji="1" lang="ja-JP" altLang="ja-JP" sz="1100">
              <a:solidFill>
                <a:schemeClr val="dk1"/>
              </a:solidFill>
              <a:effectLst/>
              <a:latin typeface="+mn-lt"/>
              <a:ea typeface="+mn-ea"/>
              <a:cs typeface="+mn-cs"/>
            </a:rPr>
            <a:t>　算入公債費等については、</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債の償還終了による算入額の減少も</a:t>
          </a:r>
          <a:r>
            <a:rPr kumimoji="1" lang="ja-JP" altLang="en-US" sz="1100">
              <a:solidFill>
                <a:schemeClr val="dk1"/>
              </a:solidFill>
              <a:effectLst/>
              <a:latin typeface="+mn-lt"/>
              <a:ea typeface="+mn-ea"/>
              <a:cs typeface="+mn-cs"/>
            </a:rPr>
            <a:t>あるものの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地域振興基金の造成を始めとする</a:t>
          </a:r>
          <a:r>
            <a:rPr kumimoji="1" lang="ja-JP" altLang="ja-JP" sz="1100">
              <a:solidFill>
                <a:schemeClr val="dk1"/>
              </a:solidFill>
              <a:effectLst/>
              <a:latin typeface="+mn-lt"/>
              <a:ea typeface="+mn-ea"/>
              <a:cs typeface="+mn-cs"/>
            </a:rPr>
            <a:t>合併特例事業債や臨時財政対策債など</a:t>
          </a:r>
          <a:r>
            <a:rPr kumimoji="1" lang="ja-JP" altLang="en-US" sz="1100">
              <a:solidFill>
                <a:schemeClr val="dk1"/>
              </a:solidFill>
              <a:effectLst/>
              <a:latin typeface="+mn-lt"/>
              <a:ea typeface="+mn-ea"/>
              <a:cs typeface="+mn-cs"/>
            </a:rPr>
            <a:t>の償還額に伴う</a:t>
          </a:r>
          <a:r>
            <a:rPr kumimoji="1" lang="ja-JP" altLang="ja-JP" sz="1100">
              <a:solidFill>
                <a:schemeClr val="dk1"/>
              </a:solidFill>
              <a:effectLst/>
              <a:latin typeface="+mn-lt"/>
              <a:ea typeface="+mn-ea"/>
              <a:cs typeface="+mn-cs"/>
            </a:rPr>
            <a:t>基準財政需要額の</a:t>
          </a:r>
          <a:r>
            <a:rPr kumimoji="1" lang="ja-JP" altLang="en-US" sz="1100">
              <a:solidFill>
                <a:schemeClr val="dk1"/>
              </a:solidFill>
              <a:effectLst/>
              <a:latin typeface="+mn-lt"/>
              <a:ea typeface="+mn-ea"/>
              <a:cs typeface="+mn-cs"/>
            </a:rPr>
            <a:t>伸びにより</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は前年度と比較して</a:t>
          </a:r>
          <a:r>
            <a:rPr kumimoji="1" lang="en-US" altLang="ja-JP" sz="1100">
              <a:solidFill>
                <a:schemeClr val="dk1"/>
              </a:solidFill>
              <a:effectLst/>
              <a:latin typeface="+mn-lt"/>
              <a:ea typeface="+mn-ea"/>
              <a:cs typeface="+mn-cs"/>
            </a:rPr>
            <a:t>128</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9.3</a:t>
          </a:r>
          <a:r>
            <a:rPr kumimoji="1" lang="ja-JP" altLang="en-US" sz="1100">
              <a:solidFill>
                <a:schemeClr val="dk1"/>
              </a:solidFill>
              <a:effectLst/>
              <a:latin typeface="+mn-lt"/>
              <a:ea typeface="+mn-ea"/>
              <a:cs typeface="+mn-cs"/>
            </a:rPr>
            <a:t>％）の増加となった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一般会計の地方債残高については近年減少傾向にあったが、消防救急デジタル無線施設整備事業、はしご車整備事業、防災行政無線周波数統合事業など防災力強化を目的とした事業</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子育て環境</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充実</a:t>
          </a:r>
          <a:r>
            <a:rPr kumimoji="1" lang="ja-JP" altLang="en-US" sz="1100">
              <a:solidFill>
                <a:schemeClr val="dk1"/>
              </a:solidFill>
              <a:effectLst/>
              <a:latin typeface="+mn-lt"/>
              <a:ea typeface="+mn-ea"/>
              <a:cs typeface="+mn-cs"/>
            </a:rPr>
            <a:t>を図るための</a:t>
          </a:r>
          <a:r>
            <a:rPr kumimoji="1" lang="ja-JP" altLang="ja-JP" sz="1100">
              <a:solidFill>
                <a:schemeClr val="dk1"/>
              </a:solidFill>
              <a:effectLst/>
              <a:latin typeface="+mn-lt"/>
              <a:ea typeface="+mn-ea"/>
              <a:cs typeface="+mn-cs"/>
            </a:rPr>
            <a:t>児童館建設事業の実施</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H24</a:t>
          </a:r>
          <a:r>
            <a:rPr kumimoji="1" lang="ja-JP" altLang="en-US" sz="1100">
              <a:solidFill>
                <a:schemeClr val="dk1"/>
              </a:solidFill>
              <a:effectLst/>
              <a:latin typeface="+mn-lt"/>
              <a:ea typeface="+mn-ea"/>
              <a:cs typeface="+mn-cs"/>
            </a:rPr>
            <a:t>年度以降は増加傾向へと転じている。</a:t>
          </a:r>
          <a:r>
            <a:rPr kumimoji="1" lang="ja-JP" altLang="ja-JP" sz="1100">
              <a:solidFill>
                <a:schemeClr val="dk1"/>
              </a:solidFill>
              <a:effectLst/>
              <a:latin typeface="+mn-lt"/>
              <a:ea typeface="+mn-ea"/>
              <a:cs typeface="+mn-cs"/>
            </a:rPr>
            <a:t>合併特例事業債を活用した地域振興基金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新規造成</a:t>
          </a:r>
          <a:r>
            <a:rPr kumimoji="1" lang="ja-JP" altLang="en-US" sz="1100">
              <a:solidFill>
                <a:schemeClr val="dk1"/>
              </a:solidFill>
              <a:effectLst/>
              <a:latin typeface="+mn-lt"/>
              <a:ea typeface="+mn-ea"/>
              <a:cs typeface="+mn-cs"/>
            </a:rPr>
            <a:t>の影響もあり</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155.7</a:t>
          </a:r>
          <a:r>
            <a:rPr kumimoji="1" lang="ja-JP" altLang="ja-JP" sz="1100">
              <a:solidFill>
                <a:schemeClr val="dk1"/>
              </a:solidFill>
              <a:effectLst/>
              <a:latin typeface="+mn-lt"/>
              <a:ea typeface="+mn-ea"/>
              <a:cs typeface="+mn-cs"/>
            </a:rPr>
            <a:t>億円、前年度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べて</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）の増加と一時的に地方債残高の伸び率が顕著となったが、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年度には減少に転じてい</a:t>
          </a:r>
          <a:r>
            <a:rPr kumimoji="1" lang="ja-JP" altLang="en-US"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原則として、交付税措置のない新規の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は抑制を</a:t>
          </a:r>
          <a:r>
            <a:rPr kumimoji="1" lang="ja-JP" altLang="en-US" sz="1100">
              <a:solidFill>
                <a:schemeClr val="dk1"/>
              </a:solidFill>
              <a:effectLst/>
              <a:latin typeface="+mn-lt"/>
              <a:ea typeface="+mn-ea"/>
              <a:cs typeface="+mn-cs"/>
            </a:rPr>
            <a:t>継続して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、学校施設をはじめとする公共施設の老朽改修事業や新市建設計画に基づく合併特例事業など、</a:t>
          </a:r>
          <a:r>
            <a:rPr kumimoji="1" lang="ja-JP" altLang="en-US" sz="1100">
              <a:solidFill>
                <a:schemeClr val="dk1"/>
              </a:solidFill>
              <a:effectLst/>
              <a:latin typeface="+mn-lt"/>
              <a:ea typeface="+mn-ea"/>
              <a:cs typeface="+mn-cs"/>
            </a:rPr>
            <a:t>今後も地方債</a:t>
          </a:r>
          <a:r>
            <a:rPr kumimoji="1" lang="ja-JP" altLang="ja-JP" sz="1100">
              <a:solidFill>
                <a:schemeClr val="dk1"/>
              </a:solidFill>
              <a:effectLst/>
              <a:latin typeface="+mn-lt"/>
              <a:ea typeface="+mn-ea"/>
              <a:cs typeface="+mn-cs"/>
            </a:rPr>
            <a:t>残高の増加</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充当可能基金については、</a:t>
          </a:r>
          <a:r>
            <a:rPr kumimoji="1" lang="ja-JP" altLang="en-US" sz="1100">
              <a:solidFill>
                <a:schemeClr val="dk1"/>
              </a:solidFill>
              <a:effectLst/>
              <a:latin typeface="+mn-lt"/>
              <a:ea typeface="+mn-ea"/>
              <a:cs typeface="+mn-cs"/>
            </a:rPr>
            <a:t>法人市民税や普通交付税等の歳入減少や経常経費等の増加への対応として、財政調整基金の取崩しが増加したことにより基金残高は目減りし、</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64.7</a:t>
          </a:r>
          <a:r>
            <a:rPr kumimoji="1" lang="ja-JP" altLang="ja-JP" sz="1100">
              <a:solidFill>
                <a:schemeClr val="dk1"/>
              </a:solidFill>
              <a:effectLst/>
              <a:latin typeface="+mn-lt"/>
              <a:ea typeface="+mn-ea"/>
              <a:cs typeface="+mn-cs"/>
            </a:rPr>
            <a:t>億円、前年度</a:t>
          </a:r>
          <a:r>
            <a:rPr kumimoji="1" lang="ja-JP" altLang="en-US" sz="1100">
              <a:solidFill>
                <a:schemeClr val="dk1"/>
              </a:solidFill>
              <a:effectLst/>
              <a:latin typeface="+mn-lt"/>
              <a:ea typeface="+mn-ea"/>
              <a:cs typeface="+mn-cs"/>
            </a:rPr>
            <a:t>に比べて</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33,586
33,418
211.30
15,156,250
14,437,065
647,143
9,293,788
14,927,229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町合併により財政基盤の強化が図れ、Ｈ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年度では類似団体平均を</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上回っている。近年は、ほぼ横ばいの状況で推移しているが、今後は社会保障関連経費や</a:t>
          </a:r>
          <a:r>
            <a:rPr kumimoji="1" lang="ja-JP" altLang="en-US" sz="1100">
              <a:solidFill>
                <a:schemeClr val="dk1"/>
              </a:solidFill>
              <a:effectLst/>
              <a:latin typeface="+mn-lt"/>
              <a:ea typeface="+mn-ea"/>
              <a:cs typeface="+mn-cs"/>
            </a:rPr>
            <a:t>学校施設を始めとする</a:t>
          </a:r>
          <a:r>
            <a:rPr kumimoji="1" lang="ja-JP" altLang="ja-JP" sz="1100">
              <a:solidFill>
                <a:schemeClr val="dk1"/>
              </a:solidFill>
              <a:effectLst/>
              <a:latin typeface="+mn-lt"/>
              <a:ea typeface="+mn-ea"/>
              <a:cs typeface="+mn-cs"/>
            </a:rPr>
            <a:t>公共施設の老朽化対策経費の増加が見込まれる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、実施事業における優先度の見極めやスクラップアンドビルド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徹底</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、効率的</a:t>
          </a:r>
          <a:r>
            <a:rPr kumimoji="1" lang="ja-JP" altLang="en-US" sz="1100">
              <a:solidFill>
                <a:schemeClr val="dk1"/>
              </a:solidFill>
              <a:effectLst/>
              <a:latin typeface="+mn-lt"/>
              <a:ea typeface="+mn-ea"/>
              <a:cs typeface="+mn-cs"/>
            </a:rPr>
            <a:t>かつ持続可能</a:t>
          </a:r>
          <a:r>
            <a:rPr kumimoji="1" lang="ja-JP" altLang="ja-JP" sz="1100">
              <a:solidFill>
                <a:schemeClr val="dk1"/>
              </a:solidFill>
              <a:effectLst/>
              <a:latin typeface="+mn-lt"/>
              <a:ea typeface="+mn-ea"/>
              <a:cs typeface="+mn-cs"/>
            </a:rPr>
            <a:t>な行政運営を図る。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あわせて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企業誘致の推進や中小企業振興施策の充実、また市税を中心とした債権管理の強化</a:t>
          </a:r>
          <a:r>
            <a:rPr kumimoji="1" lang="ja-JP" altLang="en-US" sz="1100">
              <a:solidFill>
                <a:schemeClr val="dk1"/>
              </a:solidFill>
              <a:effectLst/>
              <a:latin typeface="+mn-lt"/>
              <a:ea typeface="+mn-ea"/>
              <a:cs typeface="+mn-cs"/>
            </a:rPr>
            <a:t>よる徴収率の向上、債券（国債等）による効率的な基金運用の推進など、</a:t>
          </a:r>
          <a:r>
            <a:rPr kumimoji="1" lang="ja-JP" altLang="ja-JP" sz="1100">
              <a:solidFill>
                <a:schemeClr val="dk1"/>
              </a:solidFill>
              <a:effectLst/>
              <a:latin typeface="+mn-lt"/>
              <a:ea typeface="+mn-ea"/>
              <a:cs typeface="+mn-cs"/>
            </a:rPr>
            <a:t>自主財源のさらなる適正確保に努める。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156633</xdr:rowOff>
    </xdr:to>
    <xdr:cxnSp macro="">
      <xdr:nvCxnSpPr>
        <xdr:cNvPr id="68" name="直線コネクタ 67"/>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5292</xdr:rowOff>
    </xdr:to>
    <xdr:cxnSp macro="">
      <xdr:nvCxnSpPr>
        <xdr:cNvPr id="77" name="直線コネクタ 76"/>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8"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96" name="テキスト ボックス 95"/>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自立支援給付等の障害者福祉費の増加に伴う扶助費の伸びが影響し、近年は経常収支比率が高くなる傾向にあ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a:t>
          </a:r>
          <a:r>
            <a:rPr kumimoji="1" lang="ja-JP" altLang="en-US" sz="1100">
              <a:solidFill>
                <a:schemeClr val="dk1"/>
              </a:solidFill>
              <a:effectLst/>
              <a:latin typeface="+mn-lt"/>
              <a:ea typeface="+mn-ea"/>
              <a:cs typeface="+mn-cs"/>
            </a:rPr>
            <a:t>結果となった</a:t>
          </a:r>
          <a:r>
            <a:rPr kumimoji="1" lang="ja-JP" altLang="ja-JP" sz="1100">
              <a:solidFill>
                <a:schemeClr val="dk1"/>
              </a:solidFill>
              <a:effectLst/>
              <a:latin typeface="+mn-lt"/>
              <a:ea typeface="+mn-ea"/>
              <a:cs typeface="+mn-cs"/>
            </a:rPr>
            <a:t>。その主な理由は、法人市民税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の減少、また地方消費税交付金（△</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％）や株式等譲渡所得割交付金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59.1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の経常的収入の減収</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経常一般財源等</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公債費については、過去の借入に対する償還</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順調に進んでいる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合併特例事業債や臨時財政対策債に係る償還費の増加により、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となっており、そのほか人件費が</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となるなど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経常収支比率の</a:t>
          </a:r>
          <a:r>
            <a:rPr kumimoji="1" lang="ja-JP" altLang="en-US" sz="1100">
              <a:solidFill>
                <a:schemeClr val="dk1"/>
              </a:solidFill>
              <a:effectLst/>
              <a:latin typeface="+mn-lt"/>
              <a:ea typeface="+mn-ea"/>
              <a:cs typeface="+mn-cs"/>
            </a:rPr>
            <a:t>悪化に繋がった。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130447</xdr:rowOff>
    </xdr:from>
    <xdr:to>
      <xdr:col>7</xdr:col>
      <xdr:colOff>152400</xdr:colOff>
      <xdr:row>60</xdr:row>
      <xdr:rowOff>132262</xdr:rowOff>
    </xdr:to>
    <xdr:cxnSp macro="">
      <xdr:nvCxnSpPr>
        <xdr:cNvPr id="133" name="直線コネクタ 132"/>
        <xdr:cNvCxnSpPr/>
      </xdr:nvCxnSpPr>
      <xdr:spPr>
        <a:xfrm>
          <a:off x="4114800" y="10074547"/>
          <a:ext cx="8382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130447</xdr:rowOff>
    </xdr:from>
    <xdr:to>
      <xdr:col>6</xdr:col>
      <xdr:colOff>0</xdr:colOff>
      <xdr:row>59</xdr:row>
      <xdr:rowOff>117566</xdr:rowOff>
    </xdr:to>
    <xdr:cxnSp macro="">
      <xdr:nvCxnSpPr>
        <xdr:cNvPr id="136" name="直線コネクタ 135"/>
        <xdr:cNvCxnSpPr/>
      </xdr:nvCxnSpPr>
      <xdr:spPr>
        <a:xfrm flipV="1">
          <a:off x="3225800" y="1007454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62412</xdr:rowOff>
    </xdr:from>
    <xdr:to>
      <xdr:col>4</xdr:col>
      <xdr:colOff>482600</xdr:colOff>
      <xdr:row>59</xdr:row>
      <xdr:rowOff>117566</xdr:rowOff>
    </xdr:to>
    <xdr:cxnSp macro="">
      <xdr:nvCxnSpPr>
        <xdr:cNvPr id="139" name="直線コネクタ 138"/>
        <xdr:cNvCxnSpPr/>
      </xdr:nvCxnSpPr>
      <xdr:spPr>
        <a:xfrm>
          <a:off x="2336800" y="1017796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62412</xdr:rowOff>
    </xdr:from>
    <xdr:to>
      <xdr:col>3</xdr:col>
      <xdr:colOff>279400</xdr:colOff>
      <xdr:row>59</xdr:row>
      <xdr:rowOff>89988</xdr:rowOff>
    </xdr:to>
    <xdr:cxnSp macro="">
      <xdr:nvCxnSpPr>
        <xdr:cNvPr id="142" name="直線コネクタ 141"/>
        <xdr:cNvCxnSpPr/>
      </xdr:nvCxnSpPr>
      <xdr:spPr>
        <a:xfrm flipV="1">
          <a:off x="1447800" y="1017796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81462</xdr:rowOff>
    </xdr:from>
    <xdr:to>
      <xdr:col>7</xdr:col>
      <xdr:colOff>203200</xdr:colOff>
      <xdr:row>61</xdr:row>
      <xdr:rowOff>11612</xdr:rowOff>
    </xdr:to>
    <xdr:sp macro="" textlink="">
      <xdr:nvSpPr>
        <xdr:cNvPr id="152" name="円/楕円 151"/>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53539</xdr:rowOff>
    </xdr:from>
    <xdr:ext cx="762000" cy="259045"/>
    <xdr:sp macro="" textlink="">
      <xdr:nvSpPr>
        <xdr:cNvPr id="153" name="財政構造の弾力性該当値テキスト"/>
        <xdr:cNvSpPr txBox="1"/>
      </xdr:nvSpPr>
      <xdr:spPr>
        <a:xfrm>
          <a:off x="5041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79647</xdr:rowOff>
    </xdr:from>
    <xdr:to>
      <xdr:col>6</xdr:col>
      <xdr:colOff>50800</xdr:colOff>
      <xdr:row>59</xdr:row>
      <xdr:rowOff>9797</xdr:rowOff>
    </xdr:to>
    <xdr:sp macro="" textlink="">
      <xdr:nvSpPr>
        <xdr:cNvPr id="154" name="円/楕円 153"/>
        <xdr:cNvSpPr/>
      </xdr:nvSpPr>
      <xdr:spPr>
        <a:xfrm>
          <a:off x="4064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19974</xdr:rowOff>
    </xdr:from>
    <xdr:ext cx="736600" cy="259045"/>
    <xdr:sp macro="" textlink="">
      <xdr:nvSpPr>
        <xdr:cNvPr id="155" name="テキスト ボックス 154"/>
        <xdr:cNvSpPr txBox="1"/>
      </xdr:nvSpPr>
      <xdr:spPr>
        <a:xfrm>
          <a:off x="3733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66766</xdr:rowOff>
    </xdr:from>
    <xdr:to>
      <xdr:col>4</xdr:col>
      <xdr:colOff>533400</xdr:colOff>
      <xdr:row>59</xdr:row>
      <xdr:rowOff>168366</xdr:rowOff>
    </xdr:to>
    <xdr:sp macro="" textlink="">
      <xdr:nvSpPr>
        <xdr:cNvPr id="156" name="円/楕円 155"/>
        <xdr:cNvSpPr/>
      </xdr:nvSpPr>
      <xdr:spPr>
        <a:xfrm>
          <a:off x="3175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7093</xdr:rowOff>
    </xdr:from>
    <xdr:ext cx="762000" cy="259045"/>
    <xdr:sp macro="" textlink="">
      <xdr:nvSpPr>
        <xdr:cNvPr id="157" name="テキスト ボックス 156"/>
        <xdr:cNvSpPr txBox="1"/>
      </xdr:nvSpPr>
      <xdr:spPr>
        <a:xfrm>
          <a:off x="2844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11612</xdr:rowOff>
    </xdr:from>
    <xdr:to>
      <xdr:col>3</xdr:col>
      <xdr:colOff>330200</xdr:colOff>
      <xdr:row>59</xdr:row>
      <xdr:rowOff>113212</xdr:rowOff>
    </xdr:to>
    <xdr:sp macro="" textlink="">
      <xdr:nvSpPr>
        <xdr:cNvPr id="158" name="円/楕円 157"/>
        <xdr:cNvSpPr/>
      </xdr:nvSpPr>
      <xdr:spPr>
        <a:xfrm>
          <a:off x="2286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123389</xdr:rowOff>
    </xdr:from>
    <xdr:ext cx="762000" cy="259045"/>
    <xdr:sp macro="" textlink="">
      <xdr:nvSpPr>
        <xdr:cNvPr id="159" name="テキスト ボックス 158"/>
        <xdr:cNvSpPr txBox="1"/>
      </xdr:nvSpPr>
      <xdr:spPr>
        <a:xfrm>
          <a:off x="1955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39188</xdr:rowOff>
    </xdr:from>
    <xdr:to>
      <xdr:col>2</xdr:col>
      <xdr:colOff>127000</xdr:colOff>
      <xdr:row>59</xdr:row>
      <xdr:rowOff>140788</xdr:rowOff>
    </xdr:to>
    <xdr:sp macro="" textlink="">
      <xdr:nvSpPr>
        <xdr:cNvPr id="160" name="円/楕円 159"/>
        <xdr:cNvSpPr/>
      </xdr:nvSpPr>
      <xdr:spPr>
        <a:xfrm>
          <a:off x="1397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150965</xdr:rowOff>
    </xdr:from>
    <xdr:ext cx="762000" cy="259045"/>
    <xdr:sp macro="" textlink="">
      <xdr:nvSpPr>
        <xdr:cNvPr id="161" name="テキスト ボックス 160"/>
        <xdr:cNvSpPr txBox="1"/>
      </xdr:nvSpPr>
      <xdr:spPr>
        <a:xfrm>
          <a:off x="1066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24,665</a:t>
          </a:r>
          <a:r>
            <a:rPr kumimoji="1" lang="ja-JP" altLang="ja-JP" sz="1100">
              <a:solidFill>
                <a:schemeClr val="dk1"/>
              </a:solidFill>
              <a:effectLst/>
              <a:latin typeface="+mn-lt"/>
              <a:ea typeface="+mn-ea"/>
              <a:cs typeface="+mn-cs"/>
            </a:rPr>
            <a:t>円下回っているが、全国平均を</a:t>
          </a:r>
          <a:r>
            <a:rPr kumimoji="1" lang="en-US" altLang="ja-JP" sz="1100">
              <a:solidFill>
                <a:schemeClr val="dk1"/>
              </a:solidFill>
              <a:effectLst/>
              <a:latin typeface="+mn-lt"/>
              <a:ea typeface="+mn-ea"/>
              <a:cs typeface="+mn-cs"/>
            </a:rPr>
            <a:t>16,224</a:t>
          </a:r>
          <a:r>
            <a:rPr kumimoji="1" lang="ja-JP" altLang="ja-JP" sz="1100">
              <a:solidFill>
                <a:schemeClr val="dk1"/>
              </a:solidFill>
              <a:effectLst/>
              <a:latin typeface="+mn-lt"/>
              <a:ea typeface="+mn-ea"/>
              <a:cs typeface="+mn-cs"/>
            </a:rPr>
            <a:t>円上回っている。</a:t>
          </a:r>
          <a:r>
            <a:rPr kumimoji="1" lang="ja-JP" altLang="en-US" sz="1100">
              <a:solidFill>
                <a:schemeClr val="dk1"/>
              </a:solidFill>
              <a:effectLst/>
              <a:latin typeface="+mn-lt"/>
              <a:ea typeface="+mn-ea"/>
              <a:cs typeface="+mn-cs"/>
            </a:rPr>
            <a:t>物件費については、移住定住施策をはじめ地方創生総合戦略事業の実施やマイナンバー制度対応セキュリティ対策費、また放課後児童クラブ、特別支援教育に係る賃金などの増加が見られ、全体的に人口一人当たりの決算額増加に繋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将来的に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公共施設の老朽化対策</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、多額の財源が必要となってくること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予測され、すべての事務事業について徹底した見直しを行い、一層の歳出削減に努める。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23146</xdr:rowOff>
    </xdr:from>
    <xdr:to>
      <xdr:col>7</xdr:col>
      <xdr:colOff>152400</xdr:colOff>
      <xdr:row>82</xdr:row>
      <xdr:rowOff>58344</xdr:rowOff>
    </xdr:to>
    <xdr:cxnSp macro="">
      <xdr:nvCxnSpPr>
        <xdr:cNvPr id="196" name="直線コネクタ 195"/>
        <xdr:cNvCxnSpPr/>
      </xdr:nvCxnSpPr>
      <xdr:spPr>
        <a:xfrm>
          <a:off x="4114800" y="14082046"/>
          <a:ext cx="8382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168255</xdr:rowOff>
    </xdr:from>
    <xdr:to>
      <xdr:col>6</xdr:col>
      <xdr:colOff>0</xdr:colOff>
      <xdr:row>82</xdr:row>
      <xdr:rowOff>23146</xdr:rowOff>
    </xdr:to>
    <xdr:cxnSp macro="">
      <xdr:nvCxnSpPr>
        <xdr:cNvPr id="199" name="直線コネクタ 198"/>
        <xdr:cNvCxnSpPr/>
      </xdr:nvCxnSpPr>
      <xdr:spPr>
        <a:xfrm>
          <a:off x="3225800" y="14055705"/>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125713</xdr:rowOff>
    </xdr:from>
    <xdr:to>
      <xdr:col>4</xdr:col>
      <xdr:colOff>482600</xdr:colOff>
      <xdr:row>81</xdr:row>
      <xdr:rowOff>168255</xdr:rowOff>
    </xdr:to>
    <xdr:cxnSp macro="">
      <xdr:nvCxnSpPr>
        <xdr:cNvPr id="202" name="直線コネクタ 201"/>
        <xdr:cNvCxnSpPr/>
      </xdr:nvCxnSpPr>
      <xdr:spPr>
        <a:xfrm>
          <a:off x="2336800" y="14013163"/>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116391</xdr:rowOff>
    </xdr:from>
    <xdr:to>
      <xdr:col>3</xdr:col>
      <xdr:colOff>279400</xdr:colOff>
      <xdr:row>81</xdr:row>
      <xdr:rowOff>125713</xdr:rowOff>
    </xdr:to>
    <xdr:cxnSp macro="">
      <xdr:nvCxnSpPr>
        <xdr:cNvPr id="205" name="直線コネクタ 204"/>
        <xdr:cNvCxnSpPr/>
      </xdr:nvCxnSpPr>
      <xdr:spPr>
        <a:xfrm>
          <a:off x="1447800" y="14003841"/>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7544</xdr:rowOff>
    </xdr:from>
    <xdr:to>
      <xdr:col>7</xdr:col>
      <xdr:colOff>203200</xdr:colOff>
      <xdr:row>82</xdr:row>
      <xdr:rowOff>109144</xdr:rowOff>
    </xdr:to>
    <xdr:sp macro="" textlink="">
      <xdr:nvSpPr>
        <xdr:cNvPr id="215" name="円/楕円 214"/>
        <xdr:cNvSpPr/>
      </xdr:nvSpPr>
      <xdr:spPr>
        <a:xfrm>
          <a:off x="4902200" y="140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24071</xdr:rowOff>
    </xdr:from>
    <xdr:ext cx="762000" cy="259045"/>
    <xdr:sp macro="" textlink="">
      <xdr:nvSpPr>
        <xdr:cNvPr id="216" name="人件費・物件費等の状況該当値テキスト"/>
        <xdr:cNvSpPr txBox="1"/>
      </xdr:nvSpPr>
      <xdr:spPr>
        <a:xfrm>
          <a:off x="5041900" y="1391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139,359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143796</xdr:rowOff>
    </xdr:from>
    <xdr:to>
      <xdr:col>6</xdr:col>
      <xdr:colOff>50800</xdr:colOff>
      <xdr:row>82</xdr:row>
      <xdr:rowOff>73946</xdr:rowOff>
    </xdr:to>
    <xdr:sp macro="" textlink="">
      <xdr:nvSpPr>
        <xdr:cNvPr id="217" name="円/楕円 216"/>
        <xdr:cNvSpPr/>
      </xdr:nvSpPr>
      <xdr:spPr>
        <a:xfrm>
          <a:off x="4064000" y="140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84123</xdr:rowOff>
    </xdr:from>
    <xdr:ext cx="736600" cy="259045"/>
    <xdr:sp macro="" textlink="">
      <xdr:nvSpPr>
        <xdr:cNvPr id="218" name="テキスト ボックス 217"/>
        <xdr:cNvSpPr txBox="1"/>
      </xdr:nvSpPr>
      <xdr:spPr>
        <a:xfrm>
          <a:off x="3733800" y="13800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117455</xdr:rowOff>
    </xdr:from>
    <xdr:to>
      <xdr:col>4</xdr:col>
      <xdr:colOff>533400</xdr:colOff>
      <xdr:row>82</xdr:row>
      <xdr:rowOff>47605</xdr:rowOff>
    </xdr:to>
    <xdr:sp macro="" textlink="">
      <xdr:nvSpPr>
        <xdr:cNvPr id="219" name="円/楕円 218"/>
        <xdr:cNvSpPr/>
      </xdr:nvSpPr>
      <xdr:spPr>
        <a:xfrm>
          <a:off x="3175000" y="14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57782</xdr:rowOff>
    </xdr:from>
    <xdr:ext cx="762000" cy="259045"/>
    <xdr:sp macro="" textlink="">
      <xdr:nvSpPr>
        <xdr:cNvPr id="220" name="テキスト ボックス 219"/>
        <xdr:cNvSpPr txBox="1"/>
      </xdr:nvSpPr>
      <xdr:spPr>
        <a:xfrm>
          <a:off x="2844800" y="1377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74913</xdr:rowOff>
    </xdr:from>
    <xdr:to>
      <xdr:col>3</xdr:col>
      <xdr:colOff>330200</xdr:colOff>
      <xdr:row>82</xdr:row>
      <xdr:rowOff>5063</xdr:rowOff>
    </xdr:to>
    <xdr:sp macro="" textlink="">
      <xdr:nvSpPr>
        <xdr:cNvPr id="221" name="円/楕円 220"/>
        <xdr:cNvSpPr/>
      </xdr:nvSpPr>
      <xdr:spPr>
        <a:xfrm>
          <a:off x="2286000" y="139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15240</xdr:rowOff>
    </xdr:from>
    <xdr:ext cx="762000" cy="259045"/>
    <xdr:sp macro="" textlink="">
      <xdr:nvSpPr>
        <xdr:cNvPr id="222" name="テキスト ボックス 221"/>
        <xdr:cNvSpPr txBox="1"/>
      </xdr:nvSpPr>
      <xdr:spPr>
        <a:xfrm>
          <a:off x="1955800" y="137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65591</xdr:rowOff>
    </xdr:from>
    <xdr:to>
      <xdr:col>2</xdr:col>
      <xdr:colOff>127000</xdr:colOff>
      <xdr:row>81</xdr:row>
      <xdr:rowOff>167191</xdr:rowOff>
    </xdr:to>
    <xdr:sp macro="" textlink="">
      <xdr:nvSpPr>
        <xdr:cNvPr id="223" name="円/楕円 222"/>
        <xdr:cNvSpPr/>
      </xdr:nvSpPr>
      <xdr:spPr>
        <a:xfrm>
          <a:off x="1397000" y="139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5918</xdr:rowOff>
    </xdr:from>
    <xdr:ext cx="762000" cy="259045"/>
    <xdr:sp macro="" textlink="">
      <xdr:nvSpPr>
        <xdr:cNvPr id="224" name="テキスト ボックス 223"/>
        <xdr:cNvSpPr txBox="1"/>
      </xdr:nvSpPr>
      <xdr:spPr>
        <a:xfrm>
          <a:off x="1066800" y="1372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年度については、国家公務員における時限的な給与減額措置（</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％）の影響もあり、</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高い指数となっていたが、Ｈ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年度以降は従来の水準へと下がり、Ｈ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ポイント、全国平均を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ポイント下回る状況となった</a:t>
          </a:r>
          <a:r>
            <a:rPr kumimoji="1" lang="ja-JP" altLang="en-US" sz="1100">
              <a:solidFill>
                <a:schemeClr val="dk1"/>
              </a:solidFill>
              <a:effectLst/>
              <a:latin typeface="+mn-lt"/>
              <a:ea typeface="+mn-ea"/>
              <a:cs typeface="+mn-cs"/>
            </a:rPr>
            <a:t>。なお、</a:t>
          </a:r>
          <a:r>
            <a:rPr lang="ja-JP" altLang="ja-JP" sz="1100">
              <a:solidFill>
                <a:schemeClr val="dk1"/>
              </a:solidFill>
              <a:effectLst/>
              <a:latin typeface="+mn-lt"/>
              <a:ea typeface="+mn-ea"/>
              <a:cs typeface="+mn-cs"/>
            </a:rPr>
            <a:t>若年層に重点を置いた給料月額の引き上げ</a:t>
          </a:r>
          <a:r>
            <a:rPr lang="ja-JP" altLang="en-US" sz="1100">
              <a:solidFill>
                <a:schemeClr val="dk1"/>
              </a:solidFill>
              <a:effectLst/>
              <a:latin typeface="+mn-lt"/>
              <a:ea typeface="+mn-ea"/>
              <a:cs typeface="+mn-cs"/>
            </a:rPr>
            <a:t>等により若干の上昇傾向も見られるが、</a:t>
          </a:r>
          <a:r>
            <a:rPr kumimoji="1" lang="ja-JP" altLang="ja-JP" sz="1100">
              <a:solidFill>
                <a:schemeClr val="dk1"/>
              </a:solidFill>
              <a:effectLst/>
              <a:latin typeface="+mn-lt"/>
              <a:ea typeface="+mn-ea"/>
              <a:cs typeface="+mn-cs"/>
            </a:rPr>
            <a:t>職員数や給与水準については以前から類似団体と比較しても低い水準で推移しており、今後も国や県の給与に準じた適正な給与制度の運用を継続する。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47837</xdr:rowOff>
    </xdr:to>
    <xdr:cxnSp macro="">
      <xdr:nvCxnSpPr>
        <xdr:cNvPr id="258" name="直線コネクタ 257"/>
        <xdr:cNvCxnSpPr/>
      </xdr:nvCxnSpPr>
      <xdr:spPr>
        <a:xfrm>
          <a:off x="16179800" y="145889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85</xdr:row>
      <xdr:rowOff>15663</xdr:rowOff>
    </xdr:to>
    <xdr:cxnSp macro="">
      <xdr:nvCxnSpPr>
        <xdr:cNvPr id="261" name="直線コネクタ 260"/>
        <xdr:cNvCxnSpPr/>
      </xdr:nvCxnSpPr>
      <xdr:spPr>
        <a:xfrm>
          <a:off x="15290800" y="1446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84</xdr:row>
      <xdr:rowOff>66463</xdr:rowOff>
    </xdr:to>
    <xdr:cxnSp macro="">
      <xdr:nvCxnSpPr>
        <xdr:cNvPr id="264" name="直線コネクタ 263"/>
        <xdr:cNvCxnSpPr/>
      </xdr:nvCxnSpPr>
      <xdr:spPr>
        <a:xfrm>
          <a:off x="14401800" y="1438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87</xdr:row>
      <xdr:rowOff>99061</xdr:rowOff>
    </xdr:to>
    <xdr:cxnSp macro="">
      <xdr:nvCxnSpPr>
        <xdr:cNvPr id="267" name="直線コネクタ 266"/>
        <xdr:cNvCxnSpPr/>
      </xdr:nvCxnSpPr>
      <xdr:spPr>
        <a:xfrm flipV="1">
          <a:off x="13512800" y="1438783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7" name="円/楕円 276"/>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13564</xdr:rowOff>
    </xdr:from>
    <xdr:ext cx="762000" cy="259045"/>
    <xdr:sp macro="" textlink="">
      <xdr:nvSpPr>
        <xdr:cNvPr id="278"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9" name="円/楕円 278"/>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80" name="テキスト ボックス 279"/>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81" name="円/楕円 280"/>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127440</xdr:rowOff>
    </xdr:from>
    <xdr:ext cx="762000" cy="259045"/>
    <xdr:sp macro="" textlink="">
      <xdr:nvSpPr>
        <xdr:cNvPr id="282" name="テキスト ボックス 281"/>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106680</xdr:rowOff>
    </xdr:from>
    <xdr:to>
      <xdr:col>21</xdr:col>
      <xdr:colOff>50800</xdr:colOff>
      <xdr:row>84</xdr:row>
      <xdr:rowOff>36830</xdr:rowOff>
    </xdr:to>
    <xdr:sp macro="" textlink="">
      <xdr:nvSpPr>
        <xdr:cNvPr id="283" name="円/楕円 282"/>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47007</xdr:rowOff>
    </xdr:from>
    <xdr:ext cx="762000" cy="259045"/>
    <xdr:sp macro="" textlink="">
      <xdr:nvSpPr>
        <xdr:cNvPr id="284" name="テキスト ボックス 283"/>
        <xdr:cNvSpPr txBox="1"/>
      </xdr:nvSpPr>
      <xdr:spPr>
        <a:xfrm>
          <a:off x="14020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5" name="円/楕円 284"/>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6" name="テキスト ボックス 285"/>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人口千人当たりの職員数については、合併以前から一般行政職における新規採用の抑制を図ってきたところであり、Ｈ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人下回る水準となっている。多様化する住民ニーズに迅速に応え、かつ質の高いサービスを継続していくためには、恒常的な職員数の削減にも限界があるため、</a:t>
          </a:r>
          <a:r>
            <a:rPr kumimoji="1" lang="ja-JP" altLang="en-US" sz="1100">
              <a:solidFill>
                <a:schemeClr val="dk1"/>
              </a:solidFill>
              <a:effectLst/>
              <a:latin typeface="+mn-lt"/>
              <a:ea typeface="+mn-ea"/>
              <a:cs typeface="+mn-cs"/>
            </a:rPr>
            <a:t>再任用職員や</a:t>
          </a:r>
          <a:r>
            <a:rPr kumimoji="1" lang="ja-JP" altLang="ja-JP" sz="1100">
              <a:solidFill>
                <a:schemeClr val="dk1"/>
              </a:solidFill>
              <a:effectLst/>
              <a:latin typeface="+mn-lt"/>
              <a:ea typeface="+mn-ea"/>
              <a:cs typeface="+mn-cs"/>
            </a:rPr>
            <a:t>臨時職員等も含めて適正な定員管理を継続することとし、あわせて将来に亘って職員の年齢構成等に歪みが生じないよう採用者の平準化を図る。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54791</xdr:rowOff>
    </xdr:from>
    <xdr:to>
      <xdr:col>24</xdr:col>
      <xdr:colOff>558800</xdr:colOff>
      <xdr:row>62</xdr:row>
      <xdr:rowOff>60537</xdr:rowOff>
    </xdr:to>
    <xdr:cxnSp macro="">
      <xdr:nvCxnSpPr>
        <xdr:cNvPr id="323" name="直線コネクタ 322"/>
        <xdr:cNvCxnSpPr/>
      </xdr:nvCxnSpPr>
      <xdr:spPr>
        <a:xfrm>
          <a:off x="16179800" y="10684691"/>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42152</xdr:rowOff>
    </xdr:from>
    <xdr:to>
      <xdr:col>23</xdr:col>
      <xdr:colOff>406400</xdr:colOff>
      <xdr:row>62</xdr:row>
      <xdr:rowOff>54791</xdr:rowOff>
    </xdr:to>
    <xdr:cxnSp macro="">
      <xdr:nvCxnSpPr>
        <xdr:cNvPr id="326" name="直線コネクタ 325"/>
        <xdr:cNvCxnSpPr/>
      </xdr:nvCxnSpPr>
      <xdr:spPr>
        <a:xfrm>
          <a:off x="15290800" y="1067205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24916</xdr:rowOff>
    </xdr:from>
    <xdr:to>
      <xdr:col>22</xdr:col>
      <xdr:colOff>203200</xdr:colOff>
      <xdr:row>62</xdr:row>
      <xdr:rowOff>42152</xdr:rowOff>
    </xdr:to>
    <xdr:cxnSp macro="">
      <xdr:nvCxnSpPr>
        <xdr:cNvPr id="329" name="直線コネクタ 328"/>
        <xdr:cNvCxnSpPr/>
      </xdr:nvCxnSpPr>
      <xdr:spPr>
        <a:xfrm>
          <a:off x="14401800" y="1065481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1936</xdr:rowOff>
    </xdr:from>
    <xdr:to>
      <xdr:col>21</xdr:col>
      <xdr:colOff>0</xdr:colOff>
      <xdr:row>62</xdr:row>
      <xdr:rowOff>24916</xdr:rowOff>
    </xdr:to>
    <xdr:cxnSp macro="">
      <xdr:nvCxnSpPr>
        <xdr:cNvPr id="332" name="直線コネクタ 331"/>
        <xdr:cNvCxnSpPr/>
      </xdr:nvCxnSpPr>
      <xdr:spPr>
        <a:xfrm>
          <a:off x="13512800" y="1063183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9737</xdr:rowOff>
    </xdr:from>
    <xdr:to>
      <xdr:col>24</xdr:col>
      <xdr:colOff>609600</xdr:colOff>
      <xdr:row>62</xdr:row>
      <xdr:rowOff>111337</xdr:rowOff>
    </xdr:to>
    <xdr:sp macro="" textlink="">
      <xdr:nvSpPr>
        <xdr:cNvPr id="342" name="円/楕円 341"/>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26264</xdr:rowOff>
    </xdr:from>
    <xdr:ext cx="762000" cy="259045"/>
    <xdr:sp macro="" textlink="">
      <xdr:nvSpPr>
        <xdr:cNvPr id="343" name="定員管理の状況該当値テキスト"/>
        <xdr:cNvSpPr txBox="1"/>
      </xdr:nvSpPr>
      <xdr:spPr>
        <a:xfrm>
          <a:off x="17106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3991</xdr:rowOff>
    </xdr:from>
    <xdr:to>
      <xdr:col>23</xdr:col>
      <xdr:colOff>457200</xdr:colOff>
      <xdr:row>62</xdr:row>
      <xdr:rowOff>105591</xdr:rowOff>
    </xdr:to>
    <xdr:sp macro="" textlink="">
      <xdr:nvSpPr>
        <xdr:cNvPr id="344" name="円/楕円 343"/>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115768</xdr:rowOff>
    </xdr:from>
    <xdr:ext cx="736600" cy="259045"/>
    <xdr:sp macro="" textlink="">
      <xdr:nvSpPr>
        <xdr:cNvPr id="345" name="テキスト ボックス 344"/>
        <xdr:cNvSpPr txBox="1"/>
      </xdr:nvSpPr>
      <xdr:spPr>
        <a:xfrm>
          <a:off x="15798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162802</xdr:rowOff>
    </xdr:from>
    <xdr:to>
      <xdr:col>22</xdr:col>
      <xdr:colOff>254000</xdr:colOff>
      <xdr:row>62</xdr:row>
      <xdr:rowOff>92952</xdr:rowOff>
    </xdr:to>
    <xdr:sp macro="" textlink="">
      <xdr:nvSpPr>
        <xdr:cNvPr id="346" name="円/楕円 345"/>
        <xdr:cNvSpPr/>
      </xdr:nvSpPr>
      <xdr:spPr>
        <a:xfrm>
          <a:off x="15240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77729</xdr:rowOff>
    </xdr:from>
    <xdr:ext cx="762000" cy="259045"/>
    <xdr:sp macro="" textlink="">
      <xdr:nvSpPr>
        <xdr:cNvPr id="347" name="テキスト ボックス 346"/>
        <xdr:cNvSpPr txBox="1"/>
      </xdr:nvSpPr>
      <xdr:spPr>
        <a:xfrm>
          <a:off x="14909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145566</xdr:rowOff>
    </xdr:from>
    <xdr:to>
      <xdr:col>21</xdr:col>
      <xdr:colOff>50800</xdr:colOff>
      <xdr:row>62</xdr:row>
      <xdr:rowOff>75716</xdr:rowOff>
    </xdr:to>
    <xdr:sp macro="" textlink="">
      <xdr:nvSpPr>
        <xdr:cNvPr id="348" name="円/楕円 347"/>
        <xdr:cNvSpPr/>
      </xdr:nvSpPr>
      <xdr:spPr>
        <a:xfrm>
          <a:off x="14351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85893</xdr:rowOff>
    </xdr:from>
    <xdr:ext cx="762000" cy="259045"/>
    <xdr:sp macro="" textlink="">
      <xdr:nvSpPr>
        <xdr:cNvPr id="349" name="テキスト ボックス 348"/>
        <xdr:cNvSpPr txBox="1"/>
      </xdr:nvSpPr>
      <xdr:spPr>
        <a:xfrm>
          <a:off x="14020800" y="10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122586</xdr:rowOff>
    </xdr:from>
    <xdr:to>
      <xdr:col>19</xdr:col>
      <xdr:colOff>533400</xdr:colOff>
      <xdr:row>62</xdr:row>
      <xdr:rowOff>52736</xdr:rowOff>
    </xdr:to>
    <xdr:sp macro="" textlink="">
      <xdr:nvSpPr>
        <xdr:cNvPr id="350" name="円/楕円 349"/>
        <xdr:cNvSpPr/>
      </xdr:nvSpPr>
      <xdr:spPr>
        <a:xfrm>
          <a:off x="134620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62913</xdr:rowOff>
    </xdr:from>
    <xdr:ext cx="762000" cy="259045"/>
    <xdr:sp macro="" textlink="">
      <xdr:nvSpPr>
        <xdr:cNvPr id="351" name="テキスト ボックス 350"/>
        <xdr:cNvSpPr txBox="1"/>
      </xdr:nvSpPr>
      <xdr:spPr>
        <a:xfrm>
          <a:off x="13131800" y="1034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実質公債費比率については、これまで交付税措置のない地方債発行を抑制してきたことから、近年は低下傾向が続いており、Ｈ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比率改善が見られた。しかし、現在、上下水道事業に係る施設整備を継続して進めていることから、一般会計からの繰出金を充てている公営企業債の償還額（準元利償還金）増加の影響により、比率の改善幅が縮小され、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68263</xdr:rowOff>
    </xdr:to>
    <xdr:cxnSp macro="">
      <xdr:nvCxnSpPr>
        <xdr:cNvPr id="385" name="直線コネクタ 384"/>
        <xdr:cNvCxnSpPr/>
      </xdr:nvCxnSpPr>
      <xdr:spPr>
        <a:xfrm flipV="1">
          <a:off x="16179800" y="64058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68263</xdr:rowOff>
    </xdr:from>
    <xdr:to>
      <xdr:col>23</xdr:col>
      <xdr:colOff>406400</xdr:colOff>
      <xdr:row>37</xdr:row>
      <xdr:rowOff>88371</xdr:rowOff>
    </xdr:to>
    <xdr:cxnSp macro="">
      <xdr:nvCxnSpPr>
        <xdr:cNvPr id="388" name="直線コネクタ 387"/>
        <xdr:cNvCxnSpPr/>
      </xdr:nvCxnSpPr>
      <xdr:spPr>
        <a:xfrm flipV="1">
          <a:off x="15290800" y="64119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88371</xdr:rowOff>
    </xdr:from>
    <xdr:to>
      <xdr:col>22</xdr:col>
      <xdr:colOff>203200</xdr:colOff>
      <xdr:row>37</xdr:row>
      <xdr:rowOff>102447</xdr:rowOff>
    </xdr:to>
    <xdr:cxnSp macro="">
      <xdr:nvCxnSpPr>
        <xdr:cNvPr id="391" name="直線コネクタ 390"/>
        <xdr:cNvCxnSpPr/>
      </xdr:nvCxnSpPr>
      <xdr:spPr>
        <a:xfrm flipV="1">
          <a:off x="14401800" y="643202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102447</xdr:rowOff>
    </xdr:from>
    <xdr:to>
      <xdr:col>21</xdr:col>
      <xdr:colOff>0</xdr:colOff>
      <xdr:row>37</xdr:row>
      <xdr:rowOff>108479</xdr:rowOff>
    </xdr:to>
    <xdr:cxnSp macro="">
      <xdr:nvCxnSpPr>
        <xdr:cNvPr id="394" name="直線コネクタ 393"/>
        <xdr:cNvCxnSpPr/>
      </xdr:nvCxnSpPr>
      <xdr:spPr>
        <a:xfrm flipV="1">
          <a:off x="13512800" y="644609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404" name="円/楕円 40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154957</xdr:rowOff>
    </xdr:from>
    <xdr:ext cx="762000" cy="259045"/>
    <xdr:sp macro="" textlink="">
      <xdr:nvSpPr>
        <xdr:cNvPr id="405" name="公債費負担の状況該当値テキスト"/>
        <xdr:cNvSpPr txBox="1"/>
      </xdr:nvSpPr>
      <xdr:spPr>
        <a:xfrm>
          <a:off x="17106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17463</xdr:rowOff>
    </xdr:from>
    <xdr:to>
      <xdr:col>23</xdr:col>
      <xdr:colOff>457200</xdr:colOff>
      <xdr:row>37</xdr:row>
      <xdr:rowOff>119063</xdr:rowOff>
    </xdr:to>
    <xdr:sp macro="" textlink="">
      <xdr:nvSpPr>
        <xdr:cNvPr id="406" name="円/楕円 405"/>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103840</xdr:rowOff>
    </xdr:from>
    <xdr:ext cx="736600" cy="259045"/>
    <xdr:sp macro="" textlink="">
      <xdr:nvSpPr>
        <xdr:cNvPr id="407" name="テキスト ボックス 406"/>
        <xdr:cNvSpPr txBox="1"/>
      </xdr:nvSpPr>
      <xdr:spPr>
        <a:xfrm>
          <a:off x="15798800" y="644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37571</xdr:rowOff>
    </xdr:from>
    <xdr:to>
      <xdr:col>22</xdr:col>
      <xdr:colOff>254000</xdr:colOff>
      <xdr:row>37</xdr:row>
      <xdr:rowOff>139171</xdr:rowOff>
    </xdr:to>
    <xdr:sp macro="" textlink="">
      <xdr:nvSpPr>
        <xdr:cNvPr id="408" name="円/楕円 407"/>
        <xdr:cNvSpPr/>
      </xdr:nvSpPr>
      <xdr:spPr>
        <a:xfrm>
          <a:off x="15240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123948</xdr:rowOff>
    </xdr:from>
    <xdr:ext cx="762000" cy="259045"/>
    <xdr:sp macro="" textlink="">
      <xdr:nvSpPr>
        <xdr:cNvPr id="409" name="テキスト ボックス 408"/>
        <xdr:cNvSpPr txBox="1"/>
      </xdr:nvSpPr>
      <xdr:spPr>
        <a:xfrm>
          <a:off x="14909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51647</xdr:rowOff>
    </xdr:from>
    <xdr:to>
      <xdr:col>21</xdr:col>
      <xdr:colOff>50800</xdr:colOff>
      <xdr:row>37</xdr:row>
      <xdr:rowOff>153247</xdr:rowOff>
    </xdr:to>
    <xdr:sp macro="" textlink="">
      <xdr:nvSpPr>
        <xdr:cNvPr id="410" name="円/楕円 409"/>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138023</xdr:rowOff>
    </xdr:from>
    <xdr:ext cx="762000" cy="259045"/>
    <xdr:sp macro="" textlink="">
      <xdr:nvSpPr>
        <xdr:cNvPr id="411" name="テキスト ボックス 410"/>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57679</xdr:rowOff>
    </xdr:from>
    <xdr:to>
      <xdr:col>19</xdr:col>
      <xdr:colOff>533400</xdr:colOff>
      <xdr:row>37</xdr:row>
      <xdr:rowOff>159279</xdr:rowOff>
    </xdr:to>
    <xdr:sp macro="" textlink="">
      <xdr:nvSpPr>
        <xdr:cNvPr id="412" name="円/楕円 411"/>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144056</xdr:rowOff>
    </xdr:from>
    <xdr:ext cx="762000" cy="259045"/>
    <xdr:sp macro="" textlink="">
      <xdr:nvSpPr>
        <xdr:cNvPr id="413" name="テキスト ボックス 412"/>
        <xdr:cNvSpPr txBox="1"/>
      </xdr:nvSpPr>
      <xdr:spPr>
        <a:xfrm>
          <a:off x="13131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将来負担比率の主な減少要因としては、</a:t>
          </a:r>
          <a:r>
            <a:rPr kumimoji="1" lang="ja-JP" altLang="en-US" sz="1100">
              <a:solidFill>
                <a:schemeClr val="dk1"/>
              </a:solidFill>
              <a:effectLst/>
              <a:latin typeface="+mn-lt"/>
              <a:ea typeface="+mn-ea"/>
              <a:cs typeface="+mn-cs"/>
            </a:rPr>
            <a:t>標準財政規模の増加（</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公営企業債残高の減による公営企業債等繰入見込額の減少（△</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地方債残高の減少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経年による債務負担行為額の減少（△</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％上回っており、引き続き交付税措置のない地方債の発行抑制や公営企業への繰出しの縮小なども含め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比率の改善に努める。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24130</xdr:rowOff>
    </xdr:from>
    <xdr:to>
      <xdr:col>24</xdr:col>
      <xdr:colOff>558800</xdr:colOff>
      <xdr:row>15</xdr:row>
      <xdr:rowOff>29439</xdr:rowOff>
    </xdr:to>
    <xdr:cxnSp macro="">
      <xdr:nvCxnSpPr>
        <xdr:cNvPr id="445" name="直線コネクタ 444"/>
        <xdr:cNvCxnSpPr/>
      </xdr:nvCxnSpPr>
      <xdr:spPr>
        <a:xfrm flipV="1">
          <a:off x="16179800" y="2595880"/>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29439</xdr:rowOff>
    </xdr:from>
    <xdr:to>
      <xdr:col>23</xdr:col>
      <xdr:colOff>406400</xdr:colOff>
      <xdr:row>15</xdr:row>
      <xdr:rowOff>54534</xdr:rowOff>
    </xdr:to>
    <xdr:cxnSp macro="">
      <xdr:nvCxnSpPr>
        <xdr:cNvPr id="448" name="直線コネクタ 447"/>
        <xdr:cNvCxnSpPr/>
      </xdr:nvCxnSpPr>
      <xdr:spPr>
        <a:xfrm flipV="1">
          <a:off x="15290800" y="2601189"/>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54534</xdr:rowOff>
    </xdr:from>
    <xdr:to>
      <xdr:col>22</xdr:col>
      <xdr:colOff>203200</xdr:colOff>
      <xdr:row>15</xdr:row>
      <xdr:rowOff>65875</xdr:rowOff>
    </xdr:to>
    <xdr:cxnSp macro="">
      <xdr:nvCxnSpPr>
        <xdr:cNvPr id="451" name="直線コネクタ 450"/>
        <xdr:cNvCxnSpPr/>
      </xdr:nvCxnSpPr>
      <xdr:spPr>
        <a:xfrm flipV="1">
          <a:off x="14401800" y="2626284"/>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65875</xdr:rowOff>
    </xdr:from>
    <xdr:to>
      <xdr:col>21</xdr:col>
      <xdr:colOff>0</xdr:colOff>
      <xdr:row>15</xdr:row>
      <xdr:rowOff>89764</xdr:rowOff>
    </xdr:to>
    <xdr:cxnSp macro="">
      <xdr:nvCxnSpPr>
        <xdr:cNvPr id="454" name="直線コネクタ 453"/>
        <xdr:cNvCxnSpPr/>
      </xdr:nvCxnSpPr>
      <xdr:spPr>
        <a:xfrm flipV="1">
          <a:off x="13512800" y="263762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144780</xdr:rowOff>
    </xdr:from>
    <xdr:to>
      <xdr:col>24</xdr:col>
      <xdr:colOff>609600</xdr:colOff>
      <xdr:row>15</xdr:row>
      <xdr:rowOff>74930</xdr:rowOff>
    </xdr:to>
    <xdr:sp macro="" textlink="">
      <xdr:nvSpPr>
        <xdr:cNvPr id="464" name="円/楕円 463"/>
        <xdr:cNvSpPr/>
      </xdr:nvSpPr>
      <xdr:spPr>
        <a:xfrm>
          <a:off x="16967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116857</xdr:rowOff>
    </xdr:from>
    <xdr:ext cx="762000" cy="259045"/>
    <xdr:sp macro="" textlink="">
      <xdr:nvSpPr>
        <xdr:cNvPr id="465" name="将来負担の状況該当値テキスト"/>
        <xdr:cNvSpPr txBox="1"/>
      </xdr:nvSpPr>
      <xdr:spPr>
        <a:xfrm>
          <a:off x="171069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150089</xdr:rowOff>
    </xdr:from>
    <xdr:to>
      <xdr:col>23</xdr:col>
      <xdr:colOff>457200</xdr:colOff>
      <xdr:row>15</xdr:row>
      <xdr:rowOff>80239</xdr:rowOff>
    </xdr:to>
    <xdr:sp macro="" textlink="">
      <xdr:nvSpPr>
        <xdr:cNvPr id="466" name="円/楕円 465"/>
        <xdr:cNvSpPr/>
      </xdr:nvSpPr>
      <xdr:spPr>
        <a:xfrm>
          <a:off x="16129000" y="2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65016</xdr:rowOff>
    </xdr:from>
    <xdr:ext cx="736600" cy="259045"/>
    <xdr:sp macro="" textlink="">
      <xdr:nvSpPr>
        <xdr:cNvPr id="467" name="テキスト ボックス 466"/>
        <xdr:cNvSpPr txBox="1"/>
      </xdr:nvSpPr>
      <xdr:spPr>
        <a:xfrm>
          <a:off x="15798800" y="2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3734</xdr:rowOff>
    </xdr:from>
    <xdr:to>
      <xdr:col>22</xdr:col>
      <xdr:colOff>254000</xdr:colOff>
      <xdr:row>15</xdr:row>
      <xdr:rowOff>105334</xdr:rowOff>
    </xdr:to>
    <xdr:sp macro="" textlink="">
      <xdr:nvSpPr>
        <xdr:cNvPr id="468" name="円/楕円 467"/>
        <xdr:cNvSpPr/>
      </xdr:nvSpPr>
      <xdr:spPr>
        <a:xfrm>
          <a:off x="152400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90111</xdr:rowOff>
    </xdr:from>
    <xdr:ext cx="762000" cy="259045"/>
    <xdr:sp macro="" textlink="">
      <xdr:nvSpPr>
        <xdr:cNvPr id="469" name="テキスト ボックス 468"/>
        <xdr:cNvSpPr txBox="1"/>
      </xdr:nvSpPr>
      <xdr:spPr>
        <a:xfrm>
          <a:off x="14909800" y="266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15075</xdr:rowOff>
    </xdr:from>
    <xdr:to>
      <xdr:col>21</xdr:col>
      <xdr:colOff>50800</xdr:colOff>
      <xdr:row>15</xdr:row>
      <xdr:rowOff>116675</xdr:rowOff>
    </xdr:to>
    <xdr:sp macro="" textlink="">
      <xdr:nvSpPr>
        <xdr:cNvPr id="470" name="円/楕円 469"/>
        <xdr:cNvSpPr/>
      </xdr:nvSpPr>
      <xdr:spPr>
        <a:xfrm>
          <a:off x="14351000" y="25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101452</xdr:rowOff>
    </xdr:from>
    <xdr:ext cx="762000" cy="259045"/>
    <xdr:sp macro="" textlink="">
      <xdr:nvSpPr>
        <xdr:cNvPr id="471" name="テキスト ボックス 470"/>
        <xdr:cNvSpPr txBox="1"/>
      </xdr:nvSpPr>
      <xdr:spPr>
        <a:xfrm>
          <a:off x="14020800" y="26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38964</xdr:rowOff>
    </xdr:from>
    <xdr:to>
      <xdr:col>19</xdr:col>
      <xdr:colOff>533400</xdr:colOff>
      <xdr:row>15</xdr:row>
      <xdr:rowOff>140564</xdr:rowOff>
    </xdr:to>
    <xdr:sp macro="" textlink="">
      <xdr:nvSpPr>
        <xdr:cNvPr id="472" name="円/楕円 471"/>
        <xdr:cNvSpPr/>
      </xdr:nvSpPr>
      <xdr:spPr>
        <a:xfrm>
          <a:off x="13462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125341</xdr:rowOff>
    </xdr:from>
    <xdr:ext cx="762000" cy="259045"/>
    <xdr:sp macro="" textlink="">
      <xdr:nvSpPr>
        <xdr:cNvPr id="473" name="テキスト ボックス 472"/>
        <xdr:cNvSpPr txBox="1"/>
      </xdr:nvSpPr>
      <xdr:spPr>
        <a:xfrm>
          <a:off x="13131800" y="2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33,586
33,418
211.30
15,156,250
14,437,065
647,143
9,293,788
14,927,229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人件費にかかる経常収支比率については、類似団体平均を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％下回っている。主な要因として、職員数や給与水準が類似団体と比較して低いことが挙げられ</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給与改定（</a:t>
          </a:r>
          <a:r>
            <a:rPr kumimoji="1" lang="en-US" altLang="ja-JP" sz="1100">
              <a:solidFill>
                <a:schemeClr val="dk1"/>
              </a:solidFill>
              <a:effectLst/>
              <a:latin typeface="+mn-lt"/>
              <a:ea typeface="+mn-ea"/>
              <a:cs typeface="+mn-cs"/>
            </a:rPr>
            <a:t>0.21</a:t>
          </a:r>
          <a:r>
            <a:rPr kumimoji="1" lang="ja-JP" altLang="en-US" sz="1100">
              <a:solidFill>
                <a:schemeClr val="dk1"/>
              </a:solidFill>
              <a:effectLst/>
              <a:latin typeface="+mn-lt"/>
              <a:ea typeface="+mn-ea"/>
              <a:cs typeface="+mn-cs"/>
            </a:rPr>
            <a:t>％）に伴う給料、期末勤勉手当（</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ヶ月）の増、また国政、地方選挙の実施に伴う時間外手当の増も影響し、</a:t>
          </a: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回った。今後も国や県の給与に準じた適正な給与制度による運営を行い、人件費の抑制に努める。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119380</xdr:rowOff>
    </xdr:to>
    <xdr:cxnSp macro="">
      <xdr:nvCxnSpPr>
        <xdr:cNvPr id="66" name="直線コネクタ 65"/>
        <xdr:cNvCxnSpPr/>
      </xdr:nvCxnSpPr>
      <xdr:spPr>
        <a:xfrm>
          <a:off x="3987800" y="6169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36</xdr:row>
      <xdr:rowOff>134620</xdr:rowOff>
    </xdr:to>
    <xdr:cxnSp macro="">
      <xdr:nvCxnSpPr>
        <xdr:cNvPr id="69" name="直線コネクタ 68"/>
        <xdr:cNvCxnSpPr/>
      </xdr:nvCxnSpPr>
      <xdr:spPr>
        <a:xfrm flipV="1">
          <a:off x="3098800" y="6169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134620</xdr:rowOff>
    </xdr:to>
    <xdr:cxnSp macro="">
      <xdr:nvCxnSpPr>
        <xdr:cNvPr id="72" name="直線コネクタ 71"/>
        <xdr:cNvCxnSpPr/>
      </xdr:nvCxnSpPr>
      <xdr:spPr>
        <a:xfrm>
          <a:off x="2209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142240</xdr:rowOff>
    </xdr:to>
    <xdr:cxnSp macro="">
      <xdr:nvCxnSpPr>
        <xdr:cNvPr id="75" name="直線コネクタ 74"/>
        <xdr:cNvCxnSpPr/>
      </xdr:nvCxnSpPr>
      <xdr:spPr>
        <a:xfrm flipV="1">
          <a:off x="1320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9" name="円/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％上回っている。Ｈ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年度以降の傾向としては、</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％前後を横ばい状態で推移して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国土調査に係る地籍測量委託など大幅な減少要因もあったが、移住定住施策をはじめ地方創生総合戦略事業の実施やマイナンバー制度対応セキュリティ対策費、また放課後児童クラブ、特別支援教育に係る賃金などの増加により、物件費全体の決算額は対前年度比</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％の増となっている。</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105229</xdr:rowOff>
    </xdr:from>
    <xdr:to>
      <xdr:col>24</xdr:col>
      <xdr:colOff>31750</xdr:colOff>
      <xdr:row>19</xdr:row>
      <xdr:rowOff>151493</xdr:rowOff>
    </xdr:to>
    <xdr:cxnSp macro="">
      <xdr:nvCxnSpPr>
        <xdr:cNvPr id="129" name="直線コネクタ 128"/>
        <xdr:cNvCxnSpPr/>
      </xdr:nvCxnSpPr>
      <xdr:spPr>
        <a:xfrm>
          <a:off x="15671800" y="3191329"/>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105229</xdr:rowOff>
    </xdr:from>
    <xdr:to>
      <xdr:col>22</xdr:col>
      <xdr:colOff>565150</xdr:colOff>
      <xdr:row>18</xdr:row>
      <xdr:rowOff>148771</xdr:rowOff>
    </xdr:to>
    <xdr:cxnSp macro="">
      <xdr:nvCxnSpPr>
        <xdr:cNvPr id="132" name="直線コネクタ 131"/>
        <xdr:cNvCxnSpPr/>
      </xdr:nvCxnSpPr>
      <xdr:spPr>
        <a:xfrm flipV="1">
          <a:off x="14782800" y="3191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148771</xdr:rowOff>
    </xdr:to>
    <xdr:cxnSp macro="">
      <xdr:nvCxnSpPr>
        <xdr:cNvPr id="135" name="直線コネクタ 134"/>
        <xdr:cNvCxnSpPr/>
      </xdr:nvCxnSpPr>
      <xdr:spPr>
        <a:xfrm>
          <a:off x="13893800" y="3136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94343</xdr:rowOff>
    </xdr:to>
    <xdr:cxnSp macro="">
      <xdr:nvCxnSpPr>
        <xdr:cNvPr id="138" name="直線コネクタ 137"/>
        <xdr:cNvCxnSpPr/>
      </xdr:nvCxnSpPr>
      <xdr:spPr>
        <a:xfrm flipV="1">
          <a:off x="13004800" y="313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100693</xdr:rowOff>
    </xdr:from>
    <xdr:to>
      <xdr:col>24</xdr:col>
      <xdr:colOff>82550</xdr:colOff>
      <xdr:row>20</xdr:row>
      <xdr:rowOff>30843</xdr:rowOff>
    </xdr:to>
    <xdr:sp macro="" textlink="">
      <xdr:nvSpPr>
        <xdr:cNvPr id="148" name="円/楕円 147"/>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72770</xdr:rowOff>
    </xdr:from>
    <xdr:ext cx="762000" cy="259045"/>
    <xdr:sp macro="" textlink="">
      <xdr:nvSpPr>
        <xdr:cNvPr id="149"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54429</xdr:rowOff>
    </xdr:from>
    <xdr:to>
      <xdr:col>22</xdr:col>
      <xdr:colOff>615950</xdr:colOff>
      <xdr:row>18</xdr:row>
      <xdr:rowOff>156029</xdr:rowOff>
    </xdr:to>
    <xdr:sp macro="" textlink="">
      <xdr:nvSpPr>
        <xdr:cNvPr id="150" name="円/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97971</xdr:rowOff>
    </xdr:from>
    <xdr:to>
      <xdr:col>21</xdr:col>
      <xdr:colOff>412750</xdr:colOff>
      <xdr:row>19</xdr:row>
      <xdr:rowOff>28122</xdr:rowOff>
    </xdr:to>
    <xdr:sp macro="" textlink="">
      <xdr:nvSpPr>
        <xdr:cNvPr id="152" name="円/楕円 151"/>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12899</xdr:rowOff>
    </xdr:from>
    <xdr:ext cx="762000" cy="259045"/>
    <xdr:sp macro="" textlink="">
      <xdr:nvSpPr>
        <xdr:cNvPr id="153" name="テキスト ボックス 152"/>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4" name="円/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43543</xdr:rowOff>
    </xdr:from>
    <xdr:to>
      <xdr:col>19</xdr:col>
      <xdr:colOff>6350</xdr:colOff>
      <xdr:row>18</xdr:row>
      <xdr:rowOff>145143</xdr:rowOff>
    </xdr:to>
    <xdr:sp macro="" textlink="">
      <xdr:nvSpPr>
        <xdr:cNvPr id="156" name="円/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％上回り、全国平均を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％下回っている。平成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月には障害者総合支援法が施行され、制度内容も広く浸透してきたことから、近年は障害者福祉費（主に自立支援給付等）に要する費用の増加が著しく、扶助費が年々増加傾向にあるが、</a:t>
          </a:r>
          <a:r>
            <a:rPr kumimoji="1" lang="ja-JP" altLang="en-US" sz="1100">
              <a:solidFill>
                <a:schemeClr val="dk1"/>
              </a:solidFill>
              <a:effectLst/>
              <a:latin typeface="+mn-lt"/>
              <a:ea typeface="+mn-ea"/>
              <a:cs typeface="+mn-cs"/>
            </a:rPr>
            <a:t>あわせて</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年金生活者等支援</a:t>
          </a:r>
          <a:r>
            <a:rPr kumimoji="1" lang="ja-JP" altLang="ja-JP" sz="1100">
              <a:solidFill>
                <a:schemeClr val="dk1"/>
              </a:solidFill>
              <a:effectLst/>
              <a:latin typeface="+mn-lt"/>
              <a:ea typeface="+mn-ea"/>
              <a:cs typeface="+mn-cs"/>
            </a:rPr>
            <a:t>臨時福祉給付金</a:t>
          </a:r>
          <a:r>
            <a:rPr kumimoji="1" lang="ja-JP" altLang="en-US" sz="1100">
              <a:solidFill>
                <a:schemeClr val="dk1"/>
              </a:solidFill>
              <a:effectLst/>
              <a:latin typeface="+mn-lt"/>
              <a:ea typeface="+mn-ea"/>
              <a:cs typeface="+mn-cs"/>
            </a:rPr>
            <a:t>等の増加もあり、</a:t>
          </a:r>
          <a:r>
            <a:rPr kumimoji="1" lang="ja-JP" altLang="ja-JP" sz="1100">
              <a:solidFill>
                <a:schemeClr val="dk1"/>
              </a:solidFill>
              <a:effectLst/>
              <a:latin typeface="+mn-lt"/>
              <a:ea typeface="+mn-ea"/>
              <a:cs typeface="+mn-cs"/>
            </a:rPr>
            <a:t>扶助費全体の決算額では対前年度比</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％上回る結果となった。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154215</xdr:rowOff>
    </xdr:to>
    <xdr:cxnSp macro="">
      <xdr:nvCxnSpPr>
        <xdr:cNvPr id="192" name="直線コネクタ 191"/>
        <xdr:cNvCxnSpPr/>
      </xdr:nvCxnSpPr>
      <xdr:spPr>
        <a:xfrm>
          <a:off x="3987800" y="9657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56243</xdr:rowOff>
    </xdr:from>
    <xdr:to>
      <xdr:col>5</xdr:col>
      <xdr:colOff>549275</xdr:colOff>
      <xdr:row>56</xdr:row>
      <xdr:rowOff>56243</xdr:rowOff>
    </xdr:to>
    <xdr:cxnSp macro="">
      <xdr:nvCxnSpPr>
        <xdr:cNvPr id="195" name="直線コネクタ 194"/>
        <xdr:cNvCxnSpPr/>
      </xdr:nvCxnSpPr>
      <xdr:spPr>
        <a:xfrm>
          <a:off x="3098800" y="965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34472</xdr:rowOff>
    </xdr:from>
    <xdr:to>
      <xdr:col>4</xdr:col>
      <xdr:colOff>346075</xdr:colOff>
      <xdr:row>56</xdr:row>
      <xdr:rowOff>56243</xdr:rowOff>
    </xdr:to>
    <xdr:cxnSp macro="">
      <xdr:nvCxnSpPr>
        <xdr:cNvPr id="198" name="直線コネクタ 197"/>
        <xdr:cNvCxnSpPr/>
      </xdr:nvCxnSpPr>
      <xdr:spPr>
        <a:xfrm>
          <a:off x="2209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23585</xdr:rowOff>
    </xdr:from>
    <xdr:to>
      <xdr:col>3</xdr:col>
      <xdr:colOff>142875</xdr:colOff>
      <xdr:row>56</xdr:row>
      <xdr:rowOff>34472</xdr:rowOff>
    </xdr:to>
    <xdr:cxnSp macro="">
      <xdr:nvCxnSpPr>
        <xdr:cNvPr id="201" name="直線コネクタ 200"/>
        <xdr:cNvCxnSpPr/>
      </xdr:nvCxnSpPr>
      <xdr:spPr>
        <a:xfrm>
          <a:off x="1320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211" name="円/楕円 210"/>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75492</xdr:rowOff>
    </xdr:from>
    <xdr:ext cx="762000" cy="259045"/>
    <xdr:sp macro="" textlink="">
      <xdr:nvSpPr>
        <xdr:cNvPr id="212"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3" name="円/楕円 212"/>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214" name="テキスト ボックス 213"/>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5" name="円/楕円 214"/>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6" name="テキスト ボックス 21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7" name="円/楕円 216"/>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18" name="テキスト ボックス 217"/>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144235</xdr:rowOff>
    </xdr:from>
    <xdr:to>
      <xdr:col>1</xdr:col>
      <xdr:colOff>676275</xdr:colOff>
      <xdr:row>56</xdr:row>
      <xdr:rowOff>74385</xdr:rowOff>
    </xdr:to>
    <xdr:sp macro="" textlink="">
      <xdr:nvSpPr>
        <xdr:cNvPr id="219" name="円/楕円 218"/>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59162</xdr:rowOff>
    </xdr:from>
    <xdr:ext cx="762000" cy="259045"/>
    <xdr:sp macro="" textlink="">
      <xdr:nvSpPr>
        <xdr:cNvPr id="220" name="テキスト ボックス 219"/>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％上回っているが、その主な要因として、後期高齢者医療保険</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介護保険及び</a:t>
          </a:r>
          <a:r>
            <a:rPr kumimoji="1" lang="ja-JP" altLang="en-US" sz="1100">
              <a:solidFill>
                <a:schemeClr val="dk1"/>
              </a:solidFill>
              <a:effectLst/>
              <a:latin typeface="+mn-lt"/>
              <a:ea typeface="+mn-ea"/>
              <a:cs typeface="+mn-cs"/>
            </a:rPr>
            <a:t>公共下水道</a:t>
          </a:r>
          <a:r>
            <a:rPr kumimoji="1" lang="ja-JP" altLang="ja-JP" sz="1100">
              <a:solidFill>
                <a:schemeClr val="dk1"/>
              </a:solidFill>
              <a:effectLst/>
              <a:latin typeface="+mn-lt"/>
              <a:ea typeface="+mn-ea"/>
              <a:cs typeface="+mn-cs"/>
            </a:rPr>
            <a:t>などの特別会計に対する繰出金</a:t>
          </a:r>
          <a:r>
            <a:rPr kumimoji="1" lang="ja-JP" altLang="en-US" sz="1100">
              <a:solidFill>
                <a:schemeClr val="dk1"/>
              </a:solidFill>
              <a:effectLst/>
              <a:latin typeface="+mn-lt"/>
              <a:ea typeface="+mn-ea"/>
              <a:cs typeface="+mn-cs"/>
            </a:rPr>
            <a:t>、市道関連維持補修費</a:t>
          </a:r>
          <a:r>
            <a:rPr kumimoji="1" lang="ja-JP" altLang="ja-JP" sz="1100">
              <a:solidFill>
                <a:schemeClr val="dk1"/>
              </a:solidFill>
              <a:effectLst/>
              <a:latin typeface="+mn-lt"/>
              <a:ea typeface="+mn-ea"/>
              <a:cs typeface="+mn-cs"/>
            </a:rPr>
            <a:t>の増加が挙げられる。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対前年度比としては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となっているが、将来的に財政状況の悪化を招くことのないように、保険料の適正化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図るなど一般会計の財政負担軽減に努める。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157480</xdr:rowOff>
    </xdr:to>
    <xdr:cxnSp macro="">
      <xdr:nvCxnSpPr>
        <xdr:cNvPr id="253" name="直線コネクタ 252"/>
        <xdr:cNvCxnSpPr/>
      </xdr:nvCxnSpPr>
      <xdr:spPr>
        <a:xfrm>
          <a:off x="15671800" y="96291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81280</xdr:rowOff>
    </xdr:to>
    <xdr:cxnSp macro="">
      <xdr:nvCxnSpPr>
        <xdr:cNvPr id="256" name="直線コネクタ 255"/>
        <xdr:cNvCxnSpPr/>
      </xdr:nvCxnSpPr>
      <xdr:spPr>
        <a:xfrm flipV="1">
          <a:off x="14782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81280</xdr:rowOff>
    </xdr:to>
    <xdr:cxnSp macro="">
      <xdr:nvCxnSpPr>
        <xdr:cNvPr id="259" name="直線コネクタ 258"/>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58420</xdr:rowOff>
    </xdr:to>
    <xdr:cxnSp macro="">
      <xdr:nvCxnSpPr>
        <xdr:cNvPr id="262" name="直線コネクタ 261"/>
        <xdr:cNvCxnSpPr/>
      </xdr:nvCxnSpPr>
      <xdr:spPr>
        <a:xfrm>
          <a:off x="13004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2" name="円/楕円 271"/>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78757</xdr:rowOff>
    </xdr:from>
    <xdr:ext cx="762000" cy="259045"/>
    <xdr:sp macro="" textlink="">
      <xdr:nvSpPr>
        <xdr:cNvPr id="273"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4" name="円/楕円 27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5" name="テキスト ボックス 27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6" name="円/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77" name="テキスト ボックス 276"/>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8" name="円/楕円 277"/>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9" name="テキスト ボックス 278"/>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80" name="円/楕円 279"/>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81" name="テキスト ボックス 280"/>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％下回っており、平成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％前後の横ばい状態で推移している。Ｈ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プレミアム商品券発行事業等の完了による減少要因もあったが、「愛顔つなぐえひめ国体・えひめ大会」のリハーサル大会開催に伴う実行委員会への負担金や、施設型・地域型保育給付金などの増加もあり、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％の増加となった。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28702</xdr:rowOff>
    </xdr:to>
    <xdr:cxnSp macro="">
      <xdr:nvCxnSpPr>
        <xdr:cNvPr id="311" name="直線コネクタ 310"/>
        <xdr:cNvCxnSpPr/>
      </xdr:nvCxnSpPr>
      <xdr:spPr>
        <a:xfrm>
          <a:off x="15671800" y="6002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1270</xdr:rowOff>
    </xdr:to>
    <xdr:cxnSp macro="">
      <xdr:nvCxnSpPr>
        <xdr:cNvPr id="314" name="直線コネクタ 313"/>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1270</xdr:rowOff>
    </xdr:to>
    <xdr:cxnSp macro="">
      <xdr:nvCxnSpPr>
        <xdr:cNvPr id="317" name="直線コネクタ 316"/>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5842</xdr:rowOff>
    </xdr:to>
    <xdr:cxnSp macro="">
      <xdr:nvCxnSpPr>
        <xdr:cNvPr id="320" name="直線コネクタ 319"/>
        <xdr:cNvCxnSpPr/>
      </xdr:nvCxnSpPr>
      <xdr:spPr>
        <a:xfrm flipV="1">
          <a:off x="13004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30" name="円/楕円 329"/>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31"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4" name="円/楕円 333"/>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5" name="テキスト ボックス 334"/>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6" name="円/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8" name="円/楕円 337"/>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9" name="テキスト ボックス 338"/>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近年は、過去の借入に対する償還進捗</a:t>
          </a:r>
          <a:r>
            <a:rPr kumimoji="1" lang="ja-JP" altLang="en-US" sz="1100">
              <a:solidFill>
                <a:schemeClr val="dk1"/>
              </a:solidFill>
              <a:effectLst/>
              <a:latin typeface="+mn-lt"/>
              <a:ea typeface="+mn-ea"/>
              <a:cs typeface="+mn-cs"/>
            </a:rPr>
            <a:t>により公債費は減少傾向にあるが、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においては合併特例事業債を活用して造成した地域振興基金の償還</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が開始されたことに伴い、前年度に比べて</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％上回る結果となった。なお、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％下回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回る水準で推移している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今後も事業の必要性を精査し、交付税措置のない新規の地方債については発行抑制に努める。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106045</xdr:rowOff>
    </xdr:from>
    <xdr:to>
      <xdr:col>7</xdr:col>
      <xdr:colOff>15875</xdr:colOff>
      <xdr:row>74</xdr:row>
      <xdr:rowOff>167005</xdr:rowOff>
    </xdr:to>
    <xdr:cxnSp macro="">
      <xdr:nvCxnSpPr>
        <xdr:cNvPr id="371" name="直線コネクタ 370"/>
        <xdr:cNvCxnSpPr/>
      </xdr:nvCxnSpPr>
      <xdr:spPr>
        <a:xfrm>
          <a:off x="3987800" y="127933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106045</xdr:rowOff>
    </xdr:from>
    <xdr:to>
      <xdr:col>5</xdr:col>
      <xdr:colOff>549275</xdr:colOff>
      <xdr:row>74</xdr:row>
      <xdr:rowOff>138430</xdr:rowOff>
    </xdr:to>
    <xdr:cxnSp macro="">
      <xdr:nvCxnSpPr>
        <xdr:cNvPr id="374" name="直線コネクタ 373"/>
        <xdr:cNvCxnSpPr/>
      </xdr:nvCxnSpPr>
      <xdr:spPr>
        <a:xfrm flipV="1">
          <a:off x="3098800" y="12793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138430</xdr:rowOff>
    </xdr:from>
    <xdr:to>
      <xdr:col>4</xdr:col>
      <xdr:colOff>346075</xdr:colOff>
      <xdr:row>74</xdr:row>
      <xdr:rowOff>144145</xdr:rowOff>
    </xdr:to>
    <xdr:cxnSp macro="">
      <xdr:nvCxnSpPr>
        <xdr:cNvPr id="377" name="直線コネクタ 376"/>
        <xdr:cNvCxnSpPr/>
      </xdr:nvCxnSpPr>
      <xdr:spPr>
        <a:xfrm flipV="1">
          <a:off x="2209800" y="12825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144145</xdr:rowOff>
    </xdr:from>
    <xdr:to>
      <xdr:col>3</xdr:col>
      <xdr:colOff>142875</xdr:colOff>
      <xdr:row>74</xdr:row>
      <xdr:rowOff>149860</xdr:rowOff>
    </xdr:to>
    <xdr:cxnSp macro="">
      <xdr:nvCxnSpPr>
        <xdr:cNvPr id="380" name="直線コネクタ 379"/>
        <xdr:cNvCxnSpPr/>
      </xdr:nvCxnSpPr>
      <xdr:spPr>
        <a:xfrm flipV="1">
          <a:off x="1320800" y="12831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116205</xdr:rowOff>
    </xdr:from>
    <xdr:to>
      <xdr:col>7</xdr:col>
      <xdr:colOff>66675</xdr:colOff>
      <xdr:row>75</xdr:row>
      <xdr:rowOff>46355</xdr:rowOff>
    </xdr:to>
    <xdr:sp macro="" textlink="">
      <xdr:nvSpPr>
        <xdr:cNvPr id="390" name="円/楕円 389"/>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132732</xdr:rowOff>
    </xdr:from>
    <xdr:ext cx="762000" cy="259045"/>
    <xdr:sp macro="" textlink="">
      <xdr:nvSpPr>
        <xdr:cNvPr id="391" name="公債費該当値テキスト"/>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55245</xdr:rowOff>
    </xdr:from>
    <xdr:to>
      <xdr:col>5</xdr:col>
      <xdr:colOff>600075</xdr:colOff>
      <xdr:row>74</xdr:row>
      <xdr:rowOff>156845</xdr:rowOff>
    </xdr:to>
    <xdr:sp macro="" textlink="">
      <xdr:nvSpPr>
        <xdr:cNvPr id="392" name="円/楕円 391"/>
        <xdr:cNvSpPr/>
      </xdr:nvSpPr>
      <xdr:spPr>
        <a:xfrm>
          <a:off x="3937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167022</xdr:rowOff>
    </xdr:from>
    <xdr:ext cx="736600" cy="259045"/>
    <xdr:sp macro="" textlink="">
      <xdr:nvSpPr>
        <xdr:cNvPr id="393" name="テキスト ボックス 392"/>
        <xdr:cNvSpPr txBox="1"/>
      </xdr:nvSpPr>
      <xdr:spPr>
        <a:xfrm>
          <a:off x="3606800" y="125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87630</xdr:rowOff>
    </xdr:from>
    <xdr:to>
      <xdr:col>4</xdr:col>
      <xdr:colOff>396875</xdr:colOff>
      <xdr:row>75</xdr:row>
      <xdr:rowOff>17780</xdr:rowOff>
    </xdr:to>
    <xdr:sp macro="" textlink="">
      <xdr:nvSpPr>
        <xdr:cNvPr id="394" name="円/楕円 393"/>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27957</xdr:rowOff>
    </xdr:from>
    <xdr:ext cx="762000" cy="259045"/>
    <xdr:sp macro="" textlink="">
      <xdr:nvSpPr>
        <xdr:cNvPr id="395" name="テキスト ボックス 394"/>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93345</xdr:rowOff>
    </xdr:from>
    <xdr:to>
      <xdr:col>3</xdr:col>
      <xdr:colOff>193675</xdr:colOff>
      <xdr:row>75</xdr:row>
      <xdr:rowOff>23495</xdr:rowOff>
    </xdr:to>
    <xdr:sp macro="" textlink="">
      <xdr:nvSpPr>
        <xdr:cNvPr id="396" name="円/楕円 395"/>
        <xdr:cNvSpPr/>
      </xdr:nvSpPr>
      <xdr:spPr>
        <a:xfrm>
          <a:off x="2159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33672</xdr:rowOff>
    </xdr:from>
    <xdr:ext cx="762000" cy="259045"/>
    <xdr:sp macro="" textlink="">
      <xdr:nvSpPr>
        <xdr:cNvPr id="397" name="テキスト ボックス 396"/>
        <xdr:cNvSpPr txBox="1"/>
      </xdr:nvSpPr>
      <xdr:spPr>
        <a:xfrm>
          <a:off x="1828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99060</xdr:rowOff>
    </xdr:from>
    <xdr:to>
      <xdr:col>1</xdr:col>
      <xdr:colOff>676275</xdr:colOff>
      <xdr:row>75</xdr:row>
      <xdr:rowOff>29210</xdr:rowOff>
    </xdr:to>
    <xdr:sp macro="" textlink="">
      <xdr:nvSpPr>
        <xdr:cNvPr id="398" name="円/楕円 397"/>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39387</xdr:rowOff>
    </xdr:from>
    <xdr:ext cx="762000" cy="259045"/>
    <xdr:sp macro="" textlink="">
      <xdr:nvSpPr>
        <xdr:cNvPr id="399" name="テキスト ボックス 398"/>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公債費を除いた経常収支比率は、類似団体平均を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回っている。近年は障害者福祉費をはじめとする扶助費の増加や、地方創生関連事業に係る物件費、補助費等の増加も影響し、比率が高くなる傾向に</a:t>
          </a:r>
          <a:r>
            <a:rPr kumimoji="1" lang="ja-JP" altLang="en-US" sz="1100">
              <a:solidFill>
                <a:schemeClr val="dk1"/>
              </a:solidFill>
              <a:effectLst/>
              <a:latin typeface="+mn-lt"/>
              <a:ea typeface="+mn-ea"/>
              <a:cs typeface="+mn-cs"/>
            </a:rPr>
            <a:t>あるが、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年度は法人市民税</a:t>
          </a:r>
          <a:r>
            <a:rPr kumimoji="1" lang="ja-JP" altLang="en-US" sz="1100">
              <a:solidFill>
                <a:schemeClr val="dk1"/>
              </a:solidFill>
              <a:effectLst/>
              <a:latin typeface="+mn-lt"/>
              <a:ea typeface="+mn-ea"/>
              <a:cs typeface="+mn-cs"/>
            </a:rPr>
            <a:t>、普通交付税及び</a:t>
          </a:r>
          <a:r>
            <a:rPr kumimoji="1" lang="ja-JP" altLang="ja-JP" sz="1100">
              <a:solidFill>
                <a:schemeClr val="dk1"/>
              </a:solidFill>
              <a:effectLst/>
              <a:latin typeface="+mn-lt"/>
              <a:ea typeface="+mn-ea"/>
              <a:cs typeface="+mn-cs"/>
            </a:rPr>
            <a:t>地方消費税交付金など経常一般財源等の</a:t>
          </a:r>
          <a:r>
            <a:rPr kumimoji="1" lang="ja-JP" altLang="en-US" sz="1100">
              <a:solidFill>
                <a:schemeClr val="dk1"/>
              </a:solidFill>
              <a:effectLst/>
              <a:latin typeface="+mn-lt"/>
              <a:ea typeface="+mn-ea"/>
              <a:cs typeface="+mn-cs"/>
            </a:rPr>
            <a:t>減収も大きく影響し</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78</xdr:row>
      <xdr:rowOff>127000</xdr:rowOff>
    </xdr:to>
    <xdr:cxnSp macro="">
      <xdr:nvCxnSpPr>
        <xdr:cNvPr id="432" name="直線コネクタ 431"/>
        <xdr:cNvCxnSpPr/>
      </xdr:nvCxnSpPr>
      <xdr:spPr>
        <a:xfrm>
          <a:off x="15671800" y="132410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149861</xdr:rowOff>
    </xdr:to>
    <xdr:cxnSp macro="">
      <xdr:nvCxnSpPr>
        <xdr:cNvPr id="435" name="直線コネクタ 434"/>
        <xdr:cNvCxnSpPr/>
      </xdr:nvCxnSpPr>
      <xdr:spPr>
        <a:xfrm flipV="1">
          <a:off x="14782800" y="132410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149861</xdr:rowOff>
    </xdr:to>
    <xdr:cxnSp macro="">
      <xdr:nvCxnSpPr>
        <xdr:cNvPr id="438" name="直線コネクタ 437"/>
        <xdr:cNvCxnSpPr/>
      </xdr:nvCxnSpPr>
      <xdr:spPr>
        <a:xfrm>
          <a:off x="13893800" y="132791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77</xdr:row>
      <xdr:rowOff>96520</xdr:rowOff>
    </xdr:to>
    <xdr:cxnSp macro="">
      <xdr:nvCxnSpPr>
        <xdr:cNvPr id="441" name="直線コネクタ 440"/>
        <xdr:cNvCxnSpPr/>
      </xdr:nvCxnSpPr>
      <xdr:spPr>
        <a:xfrm flipV="1">
          <a:off x="13004800" y="13279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1" name="円/楕円 450"/>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2"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53" name="円/楕円 452"/>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100347</xdr:rowOff>
    </xdr:from>
    <xdr:ext cx="736600" cy="259045"/>
    <xdr:sp macro="" textlink="">
      <xdr:nvSpPr>
        <xdr:cNvPr id="454" name="テキスト ボックス 453"/>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55" name="円/楕円 454"/>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56" name="テキスト ボックス 455"/>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7" name="円/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59" name="円/楕円 458"/>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132097</xdr:rowOff>
    </xdr:from>
    <xdr:ext cx="762000" cy="259045"/>
    <xdr:sp macro="" textlink="">
      <xdr:nvSpPr>
        <xdr:cNvPr id="460" name="テキスト ボックス 459"/>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愛媛県東温市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148818</xdr:rowOff>
    </xdr:from>
    <xdr:to>
      <xdr:col>4</xdr:col>
      <xdr:colOff>1117600</xdr:colOff>
      <xdr:row>19</xdr:row>
      <xdr:rowOff>6909</xdr:rowOff>
    </xdr:to>
    <xdr:cxnSp macro="">
      <xdr:nvCxnSpPr>
        <xdr:cNvPr id="50" name="直線コネクタ 49"/>
        <xdr:cNvCxnSpPr/>
      </xdr:nvCxnSpPr>
      <xdr:spPr bwMode="auto">
        <a:xfrm flipV="1">
          <a:off x="5003800" y="3282543"/>
          <a:ext cx="647700" cy="2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6909</xdr:rowOff>
    </xdr:from>
    <xdr:to>
      <xdr:col>4</xdr:col>
      <xdr:colOff>469900</xdr:colOff>
      <xdr:row>19</xdr:row>
      <xdr:rowOff>16383</xdr:rowOff>
    </xdr:to>
    <xdr:cxnSp macro="">
      <xdr:nvCxnSpPr>
        <xdr:cNvPr id="53" name="直線コネクタ 52"/>
        <xdr:cNvCxnSpPr/>
      </xdr:nvCxnSpPr>
      <xdr:spPr bwMode="auto">
        <a:xfrm flipV="1">
          <a:off x="4305300" y="3312084"/>
          <a:ext cx="698500" cy="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16383</xdr:rowOff>
    </xdr:from>
    <xdr:to>
      <xdr:col>3</xdr:col>
      <xdr:colOff>904875</xdr:colOff>
      <xdr:row>19</xdr:row>
      <xdr:rowOff>49390</xdr:rowOff>
    </xdr:to>
    <xdr:cxnSp macro="">
      <xdr:nvCxnSpPr>
        <xdr:cNvPr id="56" name="直線コネクタ 55"/>
        <xdr:cNvCxnSpPr/>
      </xdr:nvCxnSpPr>
      <xdr:spPr bwMode="auto">
        <a:xfrm flipV="1">
          <a:off x="3606800" y="3321558"/>
          <a:ext cx="698500" cy="3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37605</xdr:rowOff>
    </xdr:from>
    <xdr:to>
      <xdr:col>3</xdr:col>
      <xdr:colOff>206375</xdr:colOff>
      <xdr:row>19</xdr:row>
      <xdr:rowOff>49390</xdr:rowOff>
    </xdr:to>
    <xdr:cxnSp macro="">
      <xdr:nvCxnSpPr>
        <xdr:cNvPr id="59" name="直線コネクタ 58"/>
        <xdr:cNvCxnSpPr/>
      </xdr:nvCxnSpPr>
      <xdr:spPr bwMode="auto">
        <a:xfrm>
          <a:off x="2908300" y="3342780"/>
          <a:ext cx="698500" cy="1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98019</xdr:rowOff>
    </xdr:from>
    <xdr:to>
      <xdr:col>5</xdr:col>
      <xdr:colOff>34925</xdr:colOff>
      <xdr:row>19</xdr:row>
      <xdr:rowOff>28169</xdr:rowOff>
    </xdr:to>
    <xdr:sp macro="" textlink="">
      <xdr:nvSpPr>
        <xdr:cNvPr id="69" name="円/楕円 68"/>
        <xdr:cNvSpPr/>
      </xdr:nvSpPr>
      <xdr:spPr bwMode="auto">
        <a:xfrm>
          <a:off x="5600700" y="323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70095</xdr:rowOff>
    </xdr:from>
    <xdr:ext cx="762000" cy="259045"/>
    <xdr:sp macro="" textlink="">
      <xdr:nvSpPr>
        <xdr:cNvPr id="70" name="人口1人当たり決算額の推移該当値テキスト130"/>
        <xdr:cNvSpPr txBox="1"/>
      </xdr:nvSpPr>
      <xdr:spPr>
        <a:xfrm>
          <a:off x="5740400" y="320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127559</xdr:rowOff>
    </xdr:from>
    <xdr:to>
      <xdr:col>4</xdr:col>
      <xdr:colOff>520700</xdr:colOff>
      <xdr:row>19</xdr:row>
      <xdr:rowOff>57709</xdr:rowOff>
    </xdr:to>
    <xdr:sp macro="" textlink="">
      <xdr:nvSpPr>
        <xdr:cNvPr id="71" name="円/楕円 70"/>
        <xdr:cNvSpPr/>
      </xdr:nvSpPr>
      <xdr:spPr bwMode="auto">
        <a:xfrm>
          <a:off x="4953000" y="326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42486</xdr:rowOff>
    </xdr:from>
    <xdr:ext cx="736600" cy="259045"/>
    <xdr:sp macro="" textlink="">
      <xdr:nvSpPr>
        <xdr:cNvPr id="72" name="テキスト ボックス 71"/>
        <xdr:cNvSpPr txBox="1"/>
      </xdr:nvSpPr>
      <xdr:spPr>
        <a:xfrm>
          <a:off x="4622800" y="3347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137033</xdr:rowOff>
    </xdr:from>
    <xdr:to>
      <xdr:col>3</xdr:col>
      <xdr:colOff>955675</xdr:colOff>
      <xdr:row>19</xdr:row>
      <xdr:rowOff>67183</xdr:rowOff>
    </xdr:to>
    <xdr:sp macro="" textlink="">
      <xdr:nvSpPr>
        <xdr:cNvPr id="73" name="円/楕円 72"/>
        <xdr:cNvSpPr/>
      </xdr:nvSpPr>
      <xdr:spPr bwMode="auto">
        <a:xfrm>
          <a:off x="4254500" y="327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51960</xdr:rowOff>
    </xdr:from>
    <xdr:ext cx="762000" cy="259045"/>
    <xdr:sp macro="" textlink="">
      <xdr:nvSpPr>
        <xdr:cNvPr id="74" name="テキスト ボックス 73"/>
        <xdr:cNvSpPr txBox="1"/>
      </xdr:nvSpPr>
      <xdr:spPr>
        <a:xfrm>
          <a:off x="3924300" y="33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170040</xdr:rowOff>
    </xdr:from>
    <xdr:to>
      <xdr:col>3</xdr:col>
      <xdr:colOff>257175</xdr:colOff>
      <xdr:row>19</xdr:row>
      <xdr:rowOff>100190</xdr:rowOff>
    </xdr:to>
    <xdr:sp macro="" textlink="">
      <xdr:nvSpPr>
        <xdr:cNvPr id="75" name="円/楕円 74"/>
        <xdr:cNvSpPr/>
      </xdr:nvSpPr>
      <xdr:spPr bwMode="auto">
        <a:xfrm>
          <a:off x="3556000" y="330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84967</xdr:rowOff>
    </xdr:from>
    <xdr:ext cx="762000" cy="259045"/>
    <xdr:sp macro="" textlink="">
      <xdr:nvSpPr>
        <xdr:cNvPr id="76" name="テキスト ボックス 75"/>
        <xdr:cNvSpPr txBox="1"/>
      </xdr:nvSpPr>
      <xdr:spPr>
        <a:xfrm>
          <a:off x="3225800" y="33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75,861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158255</xdr:rowOff>
    </xdr:from>
    <xdr:to>
      <xdr:col>2</xdr:col>
      <xdr:colOff>692150</xdr:colOff>
      <xdr:row>19</xdr:row>
      <xdr:rowOff>88405</xdr:rowOff>
    </xdr:to>
    <xdr:sp macro="" textlink="">
      <xdr:nvSpPr>
        <xdr:cNvPr id="77" name="円/楕円 76"/>
        <xdr:cNvSpPr/>
      </xdr:nvSpPr>
      <xdr:spPr bwMode="auto">
        <a:xfrm>
          <a:off x="2857500" y="32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73182</xdr:rowOff>
    </xdr:from>
    <xdr:ext cx="762000" cy="259045"/>
    <xdr:sp macro="" textlink="">
      <xdr:nvSpPr>
        <xdr:cNvPr id="78" name="テキスト ボックス 77"/>
        <xdr:cNvSpPr txBox="1"/>
      </xdr:nvSpPr>
      <xdr:spPr>
        <a:xfrm>
          <a:off x="2527300" y="33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326968</xdr:rowOff>
    </xdr:from>
    <xdr:to>
      <xdr:col>4</xdr:col>
      <xdr:colOff>1117600</xdr:colOff>
      <xdr:row>37</xdr:row>
      <xdr:rowOff>339228</xdr:rowOff>
    </xdr:to>
    <xdr:cxnSp macro="">
      <xdr:nvCxnSpPr>
        <xdr:cNvPr id="112" name="直線コネクタ 111"/>
        <xdr:cNvCxnSpPr/>
      </xdr:nvCxnSpPr>
      <xdr:spPr bwMode="auto">
        <a:xfrm flipV="1">
          <a:off x="5003800" y="7451668"/>
          <a:ext cx="647700" cy="1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333704</xdr:rowOff>
    </xdr:from>
    <xdr:to>
      <xdr:col>4</xdr:col>
      <xdr:colOff>469900</xdr:colOff>
      <xdr:row>37</xdr:row>
      <xdr:rowOff>339228</xdr:rowOff>
    </xdr:to>
    <xdr:cxnSp macro="">
      <xdr:nvCxnSpPr>
        <xdr:cNvPr id="115" name="直線コネクタ 114"/>
        <xdr:cNvCxnSpPr/>
      </xdr:nvCxnSpPr>
      <xdr:spPr bwMode="auto">
        <a:xfrm>
          <a:off x="4305300" y="7458404"/>
          <a:ext cx="698500" cy="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323512</xdr:rowOff>
    </xdr:from>
    <xdr:to>
      <xdr:col>3</xdr:col>
      <xdr:colOff>904875</xdr:colOff>
      <xdr:row>37</xdr:row>
      <xdr:rowOff>333704</xdr:rowOff>
    </xdr:to>
    <xdr:cxnSp macro="">
      <xdr:nvCxnSpPr>
        <xdr:cNvPr id="118" name="直線コネクタ 117"/>
        <xdr:cNvCxnSpPr/>
      </xdr:nvCxnSpPr>
      <xdr:spPr bwMode="auto">
        <a:xfrm>
          <a:off x="3606800" y="7448212"/>
          <a:ext cx="698500" cy="1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318053</xdr:rowOff>
    </xdr:from>
    <xdr:to>
      <xdr:col>3</xdr:col>
      <xdr:colOff>206375</xdr:colOff>
      <xdr:row>37</xdr:row>
      <xdr:rowOff>323512</xdr:rowOff>
    </xdr:to>
    <xdr:cxnSp macro="">
      <xdr:nvCxnSpPr>
        <xdr:cNvPr id="121" name="直線コネクタ 120"/>
        <xdr:cNvCxnSpPr/>
      </xdr:nvCxnSpPr>
      <xdr:spPr bwMode="auto">
        <a:xfrm>
          <a:off x="2908300" y="7442753"/>
          <a:ext cx="698500" cy="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276168</xdr:rowOff>
    </xdr:from>
    <xdr:to>
      <xdr:col>5</xdr:col>
      <xdr:colOff>34925</xdr:colOff>
      <xdr:row>38</xdr:row>
      <xdr:rowOff>34868</xdr:rowOff>
    </xdr:to>
    <xdr:sp macro="" textlink="">
      <xdr:nvSpPr>
        <xdr:cNvPr id="131" name="円/楕円 130"/>
        <xdr:cNvSpPr/>
      </xdr:nvSpPr>
      <xdr:spPr bwMode="auto">
        <a:xfrm>
          <a:off x="5600700" y="740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57745</xdr:rowOff>
    </xdr:from>
    <xdr:ext cx="762000" cy="259045"/>
    <xdr:sp macro="" textlink="">
      <xdr:nvSpPr>
        <xdr:cNvPr id="132" name="人口1人当たり決算額の推移該当値テキスト445"/>
        <xdr:cNvSpPr txBox="1"/>
      </xdr:nvSpPr>
      <xdr:spPr>
        <a:xfrm>
          <a:off x="5740400" y="718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288428</xdr:rowOff>
    </xdr:from>
    <xdr:to>
      <xdr:col>4</xdr:col>
      <xdr:colOff>520700</xdr:colOff>
      <xdr:row>38</xdr:row>
      <xdr:rowOff>47128</xdr:rowOff>
    </xdr:to>
    <xdr:sp macro="" textlink="">
      <xdr:nvSpPr>
        <xdr:cNvPr id="133" name="円/楕円 132"/>
        <xdr:cNvSpPr/>
      </xdr:nvSpPr>
      <xdr:spPr bwMode="auto">
        <a:xfrm>
          <a:off x="4953000" y="74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31905</xdr:rowOff>
    </xdr:from>
    <xdr:ext cx="736600" cy="259045"/>
    <xdr:sp macro="" textlink="">
      <xdr:nvSpPr>
        <xdr:cNvPr id="134" name="テキスト ボックス 133"/>
        <xdr:cNvSpPr txBox="1"/>
      </xdr:nvSpPr>
      <xdr:spPr>
        <a:xfrm>
          <a:off x="4622800" y="749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282904</xdr:rowOff>
    </xdr:from>
    <xdr:to>
      <xdr:col>3</xdr:col>
      <xdr:colOff>955675</xdr:colOff>
      <xdr:row>38</xdr:row>
      <xdr:rowOff>41604</xdr:rowOff>
    </xdr:to>
    <xdr:sp macro="" textlink="">
      <xdr:nvSpPr>
        <xdr:cNvPr id="135" name="円/楕円 134"/>
        <xdr:cNvSpPr/>
      </xdr:nvSpPr>
      <xdr:spPr bwMode="auto">
        <a:xfrm>
          <a:off x="4254500" y="740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26381</xdr:rowOff>
    </xdr:from>
    <xdr:ext cx="762000" cy="259045"/>
    <xdr:sp macro="" textlink="">
      <xdr:nvSpPr>
        <xdr:cNvPr id="136" name="テキスト ボックス 135"/>
        <xdr:cNvSpPr txBox="1"/>
      </xdr:nvSpPr>
      <xdr:spPr>
        <a:xfrm>
          <a:off x="3924300" y="749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272712</xdr:rowOff>
    </xdr:from>
    <xdr:to>
      <xdr:col>3</xdr:col>
      <xdr:colOff>257175</xdr:colOff>
      <xdr:row>38</xdr:row>
      <xdr:rowOff>31412</xdr:rowOff>
    </xdr:to>
    <xdr:sp macro="" textlink="">
      <xdr:nvSpPr>
        <xdr:cNvPr id="137" name="円/楕円 136"/>
        <xdr:cNvSpPr/>
      </xdr:nvSpPr>
      <xdr:spPr bwMode="auto">
        <a:xfrm>
          <a:off x="3556000" y="739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16189</xdr:rowOff>
    </xdr:from>
    <xdr:ext cx="762000" cy="259045"/>
    <xdr:sp macro="" textlink="">
      <xdr:nvSpPr>
        <xdr:cNvPr id="138" name="テキスト ボックス 137"/>
        <xdr:cNvSpPr txBox="1"/>
      </xdr:nvSpPr>
      <xdr:spPr>
        <a:xfrm>
          <a:off x="3225800" y="748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267253</xdr:rowOff>
    </xdr:from>
    <xdr:to>
      <xdr:col>2</xdr:col>
      <xdr:colOff>692150</xdr:colOff>
      <xdr:row>38</xdr:row>
      <xdr:rowOff>25953</xdr:rowOff>
    </xdr:to>
    <xdr:sp macro="" textlink="">
      <xdr:nvSpPr>
        <xdr:cNvPr id="139" name="円/楕円 138"/>
        <xdr:cNvSpPr/>
      </xdr:nvSpPr>
      <xdr:spPr bwMode="auto">
        <a:xfrm>
          <a:off x="2857500" y="739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10730</xdr:rowOff>
    </xdr:from>
    <xdr:ext cx="762000" cy="259045"/>
    <xdr:sp macro="" textlink="">
      <xdr:nvSpPr>
        <xdr:cNvPr id="140" name="テキスト ボックス 139"/>
        <xdr:cNvSpPr txBox="1"/>
      </xdr:nvSpPr>
      <xdr:spPr>
        <a:xfrm>
          <a:off x="2527300" y="747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33,586
33,418
211.30
15,156,250
14,437,065
647,143
9,293,788
14,927,229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46825</xdr:rowOff>
    </xdr:from>
    <xdr:to>
      <xdr:col>6</xdr:col>
      <xdr:colOff>511175</xdr:colOff>
      <xdr:row>36</xdr:row>
      <xdr:rowOff>56578</xdr:rowOff>
    </xdr:to>
    <xdr:cxnSp macro="">
      <xdr:nvCxnSpPr>
        <xdr:cNvPr id="61" name="直線コネクタ 60"/>
        <xdr:cNvCxnSpPr/>
      </xdr:nvCxnSpPr>
      <xdr:spPr>
        <a:xfrm flipV="1">
          <a:off x="3797300" y="6219025"/>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56578</xdr:rowOff>
    </xdr:from>
    <xdr:to>
      <xdr:col>5</xdr:col>
      <xdr:colOff>358775</xdr:colOff>
      <xdr:row>36</xdr:row>
      <xdr:rowOff>65329</xdr:rowOff>
    </xdr:to>
    <xdr:cxnSp macro="">
      <xdr:nvCxnSpPr>
        <xdr:cNvPr id="64" name="直線コネクタ 63"/>
        <xdr:cNvCxnSpPr/>
      </xdr:nvCxnSpPr>
      <xdr:spPr>
        <a:xfrm flipV="1">
          <a:off x="2908300" y="6228778"/>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65329</xdr:rowOff>
    </xdr:from>
    <xdr:to>
      <xdr:col>4</xdr:col>
      <xdr:colOff>155575</xdr:colOff>
      <xdr:row>36</xdr:row>
      <xdr:rowOff>91973</xdr:rowOff>
    </xdr:to>
    <xdr:cxnSp macro="">
      <xdr:nvCxnSpPr>
        <xdr:cNvPr id="67" name="直線コネクタ 66"/>
        <xdr:cNvCxnSpPr/>
      </xdr:nvCxnSpPr>
      <xdr:spPr>
        <a:xfrm flipV="1">
          <a:off x="2019300" y="6237529"/>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80073</xdr:rowOff>
    </xdr:from>
    <xdr:to>
      <xdr:col>2</xdr:col>
      <xdr:colOff>638175</xdr:colOff>
      <xdr:row>36</xdr:row>
      <xdr:rowOff>91973</xdr:rowOff>
    </xdr:to>
    <xdr:cxnSp macro="">
      <xdr:nvCxnSpPr>
        <xdr:cNvPr id="70" name="直線コネクタ 69"/>
        <xdr:cNvCxnSpPr/>
      </xdr:nvCxnSpPr>
      <xdr:spPr>
        <a:xfrm>
          <a:off x="1130300" y="6252273"/>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167475</xdr:rowOff>
    </xdr:from>
    <xdr:to>
      <xdr:col>6</xdr:col>
      <xdr:colOff>561975</xdr:colOff>
      <xdr:row>36</xdr:row>
      <xdr:rowOff>97625</xdr:rowOff>
    </xdr:to>
    <xdr:sp macro="" textlink="">
      <xdr:nvSpPr>
        <xdr:cNvPr id="80" name="円/楕円 79"/>
        <xdr:cNvSpPr/>
      </xdr:nvSpPr>
      <xdr:spPr>
        <a:xfrm>
          <a:off x="4584700" y="61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145902</xdr:rowOff>
    </xdr:from>
    <xdr:ext cx="534377" cy="259045"/>
    <xdr:sp macro="" textlink="">
      <xdr:nvSpPr>
        <xdr:cNvPr id="81" name="人件費該当値テキスト"/>
        <xdr:cNvSpPr txBox="1"/>
      </xdr:nvSpPr>
      <xdr:spPr>
        <a:xfrm>
          <a:off x="4686300" y="61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70,313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5778</xdr:rowOff>
    </xdr:from>
    <xdr:to>
      <xdr:col>5</xdr:col>
      <xdr:colOff>409575</xdr:colOff>
      <xdr:row>36</xdr:row>
      <xdr:rowOff>107378</xdr:rowOff>
    </xdr:to>
    <xdr:sp macro="" textlink="">
      <xdr:nvSpPr>
        <xdr:cNvPr id="82" name="円/楕円 81"/>
        <xdr:cNvSpPr/>
      </xdr:nvSpPr>
      <xdr:spPr>
        <a:xfrm>
          <a:off x="3746500" y="61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98505</xdr:rowOff>
    </xdr:from>
    <xdr:ext cx="534377" cy="259045"/>
    <xdr:sp macro="" textlink="">
      <xdr:nvSpPr>
        <xdr:cNvPr id="83" name="テキスト ボックス 82"/>
        <xdr:cNvSpPr txBox="1"/>
      </xdr:nvSpPr>
      <xdr:spPr>
        <a:xfrm>
          <a:off x="3530111" y="62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14529</xdr:rowOff>
    </xdr:from>
    <xdr:to>
      <xdr:col>4</xdr:col>
      <xdr:colOff>206375</xdr:colOff>
      <xdr:row>36</xdr:row>
      <xdr:rowOff>116129</xdr:rowOff>
    </xdr:to>
    <xdr:sp macro="" textlink="">
      <xdr:nvSpPr>
        <xdr:cNvPr id="84" name="円/楕円 83"/>
        <xdr:cNvSpPr/>
      </xdr:nvSpPr>
      <xdr:spPr>
        <a:xfrm>
          <a:off x="2857500" y="6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107256</xdr:rowOff>
    </xdr:from>
    <xdr:ext cx="534377" cy="259045"/>
    <xdr:sp macro="" textlink="">
      <xdr:nvSpPr>
        <xdr:cNvPr id="85" name="テキスト ボックス 84"/>
        <xdr:cNvSpPr txBox="1"/>
      </xdr:nvSpPr>
      <xdr:spPr>
        <a:xfrm>
          <a:off x="2641111" y="62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41173</xdr:rowOff>
    </xdr:from>
    <xdr:to>
      <xdr:col>3</xdr:col>
      <xdr:colOff>3175</xdr:colOff>
      <xdr:row>36</xdr:row>
      <xdr:rowOff>142773</xdr:rowOff>
    </xdr:to>
    <xdr:sp macro="" textlink="">
      <xdr:nvSpPr>
        <xdr:cNvPr id="86" name="円/楕円 85"/>
        <xdr:cNvSpPr/>
      </xdr:nvSpPr>
      <xdr:spPr>
        <a:xfrm>
          <a:off x="1968500" y="62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133900</xdr:rowOff>
    </xdr:from>
    <xdr:ext cx="534377" cy="259045"/>
    <xdr:sp macro="" textlink="">
      <xdr:nvSpPr>
        <xdr:cNvPr id="87" name="テキスト ボックス 86"/>
        <xdr:cNvSpPr txBox="1"/>
      </xdr:nvSpPr>
      <xdr:spPr>
        <a:xfrm>
          <a:off x="1752111" y="63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29273</xdr:rowOff>
    </xdr:from>
    <xdr:to>
      <xdr:col>1</xdr:col>
      <xdr:colOff>485775</xdr:colOff>
      <xdr:row>36</xdr:row>
      <xdr:rowOff>130873</xdr:rowOff>
    </xdr:to>
    <xdr:sp macro="" textlink="">
      <xdr:nvSpPr>
        <xdr:cNvPr id="88" name="円/楕円 87"/>
        <xdr:cNvSpPr/>
      </xdr:nvSpPr>
      <xdr:spPr>
        <a:xfrm>
          <a:off x="1079500" y="62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122000</xdr:rowOff>
    </xdr:from>
    <xdr:ext cx="534377" cy="259045"/>
    <xdr:sp macro="" textlink="">
      <xdr:nvSpPr>
        <xdr:cNvPr id="89" name="テキスト ボックス 88"/>
        <xdr:cNvSpPr txBox="1"/>
      </xdr:nvSpPr>
      <xdr:spPr>
        <a:xfrm>
          <a:off x="863111" y="62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98628</xdr:rowOff>
    </xdr:from>
    <xdr:to>
      <xdr:col>6</xdr:col>
      <xdr:colOff>511175</xdr:colOff>
      <xdr:row>56</xdr:row>
      <xdr:rowOff>133731</xdr:rowOff>
    </xdr:to>
    <xdr:cxnSp macro="">
      <xdr:nvCxnSpPr>
        <xdr:cNvPr id="119" name="直線コネクタ 118"/>
        <xdr:cNvCxnSpPr/>
      </xdr:nvCxnSpPr>
      <xdr:spPr>
        <a:xfrm flipV="1">
          <a:off x="3797300" y="9699828"/>
          <a:ext cx="8382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133731</xdr:rowOff>
    </xdr:from>
    <xdr:to>
      <xdr:col>5</xdr:col>
      <xdr:colOff>358775</xdr:colOff>
      <xdr:row>56</xdr:row>
      <xdr:rowOff>165722</xdr:rowOff>
    </xdr:to>
    <xdr:cxnSp macro="">
      <xdr:nvCxnSpPr>
        <xdr:cNvPr id="122" name="直線コネクタ 121"/>
        <xdr:cNvCxnSpPr/>
      </xdr:nvCxnSpPr>
      <xdr:spPr>
        <a:xfrm flipV="1">
          <a:off x="2908300" y="9734931"/>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165722</xdr:rowOff>
    </xdr:from>
    <xdr:to>
      <xdr:col>4</xdr:col>
      <xdr:colOff>155575</xdr:colOff>
      <xdr:row>57</xdr:row>
      <xdr:rowOff>30886</xdr:rowOff>
    </xdr:to>
    <xdr:cxnSp macro="">
      <xdr:nvCxnSpPr>
        <xdr:cNvPr id="125" name="直線コネクタ 124"/>
        <xdr:cNvCxnSpPr/>
      </xdr:nvCxnSpPr>
      <xdr:spPr>
        <a:xfrm flipV="1">
          <a:off x="2019300" y="9766922"/>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30886</xdr:rowOff>
    </xdr:from>
    <xdr:to>
      <xdr:col>2</xdr:col>
      <xdr:colOff>638175</xdr:colOff>
      <xdr:row>57</xdr:row>
      <xdr:rowOff>49733</xdr:rowOff>
    </xdr:to>
    <xdr:cxnSp macro="">
      <xdr:nvCxnSpPr>
        <xdr:cNvPr id="128" name="直線コネクタ 127"/>
        <xdr:cNvCxnSpPr/>
      </xdr:nvCxnSpPr>
      <xdr:spPr>
        <a:xfrm flipV="1">
          <a:off x="1130300" y="9803536"/>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47828</xdr:rowOff>
    </xdr:from>
    <xdr:to>
      <xdr:col>6</xdr:col>
      <xdr:colOff>561975</xdr:colOff>
      <xdr:row>56</xdr:row>
      <xdr:rowOff>149428</xdr:rowOff>
    </xdr:to>
    <xdr:sp macro="" textlink="">
      <xdr:nvSpPr>
        <xdr:cNvPr id="138" name="円/楕円 137"/>
        <xdr:cNvSpPr/>
      </xdr:nvSpPr>
      <xdr:spPr>
        <a:xfrm>
          <a:off x="4584700" y="96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26255</xdr:rowOff>
    </xdr:from>
    <xdr:ext cx="534377" cy="259045"/>
    <xdr:sp macro="" textlink="">
      <xdr:nvSpPr>
        <xdr:cNvPr id="139" name="物件費該当値テキスト"/>
        <xdr:cNvSpPr txBox="1"/>
      </xdr:nvSpPr>
      <xdr:spPr>
        <a:xfrm>
          <a:off x="4686300" y="96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82931</xdr:rowOff>
    </xdr:from>
    <xdr:to>
      <xdr:col>5</xdr:col>
      <xdr:colOff>409575</xdr:colOff>
      <xdr:row>57</xdr:row>
      <xdr:rowOff>13081</xdr:rowOff>
    </xdr:to>
    <xdr:sp macro="" textlink="">
      <xdr:nvSpPr>
        <xdr:cNvPr id="140" name="円/楕円 139"/>
        <xdr:cNvSpPr/>
      </xdr:nvSpPr>
      <xdr:spPr>
        <a:xfrm>
          <a:off x="3746500" y="96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4208</xdr:rowOff>
    </xdr:from>
    <xdr:ext cx="534377" cy="259045"/>
    <xdr:sp macro="" textlink="">
      <xdr:nvSpPr>
        <xdr:cNvPr id="141" name="テキスト ボックス 140"/>
        <xdr:cNvSpPr txBox="1"/>
      </xdr:nvSpPr>
      <xdr:spPr>
        <a:xfrm>
          <a:off x="3530111" y="97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114922</xdr:rowOff>
    </xdr:from>
    <xdr:to>
      <xdr:col>4</xdr:col>
      <xdr:colOff>206375</xdr:colOff>
      <xdr:row>57</xdr:row>
      <xdr:rowOff>45072</xdr:rowOff>
    </xdr:to>
    <xdr:sp macro="" textlink="">
      <xdr:nvSpPr>
        <xdr:cNvPr id="142" name="円/楕円 141"/>
        <xdr:cNvSpPr/>
      </xdr:nvSpPr>
      <xdr:spPr>
        <a:xfrm>
          <a:off x="2857500" y="97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36199</xdr:rowOff>
    </xdr:from>
    <xdr:ext cx="534377" cy="259045"/>
    <xdr:sp macro="" textlink="">
      <xdr:nvSpPr>
        <xdr:cNvPr id="143" name="テキスト ボックス 142"/>
        <xdr:cNvSpPr txBox="1"/>
      </xdr:nvSpPr>
      <xdr:spPr>
        <a:xfrm>
          <a:off x="2641111" y="98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151536</xdr:rowOff>
    </xdr:from>
    <xdr:to>
      <xdr:col>3</xdr:col>
      <xdr:colOff>3175</xdr:colOff>
      <xdr:row>57</xdr:row>
      <xdr:rowOff>81686</xdr:rowOff>
    </xdr:to>
    <xdr:sp macro="" textlink="">
      <xdr:nvSpPr>
        <xdr:cNvPr id="144" name="円/楕円 143"/>
        <xdr:cNvSpPr/>
      </xdr:nvSpPr>
      <xdr:spPr>
        <a:xfrm>
          <a:off x="1968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72813</xdr:rowOff>
    </xdr:from>
    <xdr:ext cx="534377" cy="259045"/>
    <xdr:sp macro="" textlink="">
      <xdr:nvSpPr>
        <xdr:cNvPr id="145" name="テキスト ボックス 144"/>
        <xdr:cNvSpPr txBox="1"/>
      </xdr:nvSpPr>
      <xdr:spPr>
        <a:xfrm>
          <a:off x="1752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170383</xdr:rowOff>
    </xdr:from>
    <xdr:to>
      <xdr:col>1</xdr:col>
      <xdr:colOff>485775</xdr:colOff>
      <xdr:row>57</xdr:row>
      <xdr:rowOff>100533</xdr:rowOff>
    </xdr:to>
    <xdr:sp macro="" textlink="">
      <xdr:nvSpPr>
        <xdr:cNvPr id="146" name="円/楕円 145"/>
        <xdr:cNvSpPr/>
      </xdr:nvSpPr>
      <xdr:spPr>
        <a:xfrm>
          <a:off x="1079500" y="97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91660</xdr:rowOff>
    </xdr:from>
    <xdr:ext cx="534377" cy="259045"/>
    <xdr:sp macro="" textlink="">
      <xdr:nvSpPr>
        <xdr:cNvPr id="147" name="テキスト ボックス 146"/>
        <xdr:cNvSpPr txBox="1"/>
      </xdr:nvSpPr>
      <xdr:spPr>
        <a:xfrm>
          <a:off x="863111" y="98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52245</xdr:rowOff>
    </xdr:from>
    <xdr:to>
      <xdr:col>6</xdr:col>
      <xdr:colOff>511175</xdr:colOff>
      <xdr:row>78</xdr:row>
      <xdr:rowOff>82615</xdr:rowOff>
    </xdr:to>
    <xdr:cxnSp macro="">
      <xdr:nvCxnSpPr>
        <xdr:cNvPr id="178" name="直線コネクタ 177"/>
        <xdr:cNvCxnSpPr/>
      </xdr:nvCxnSpPr>
      <xdr:spPr>
        <a:xfrm flipV="1">
          <a:off x="3797300" y="13425345"/>
          <a:ext cx="8382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82615</xdr:rowOff>
    </xdr:from>
    <xdr:to>
      <xdr:col>5</xdr:col>
      <xdr:colOff>358775</xdr:colOff>
      <xdr:row>78</xdr:row>
      <xdr:rowOff>90519</xdr:rowOff>
    </xdr:to>
    <xdr:cxnSp macro="">
      <xdr:nvCxnSpPr>
        <xdr:cNvPr id="181" name="直線コネクタ 180"/>
        <xdr:cNvCxnSpPr/>
      </xdr:nvCxnSpPr>
      <xdr:spPr>
        <a:xfrm flipV="1">
          <a:off x="2908300" y="13455715"/>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90519</xdr:rowOff>
    </xdr:from>
    <xdr:to>
      <xdr:col>4</xdr:col>
      <xdr:colOff>155575</xdr:colOff>
      <xdr:row>78</xdr:row>
      <xdr:rowOff>108643</xdr:rowOff>
    </xdr:to>
    <xdr:cxnSp macro="">
      <xdr:nvCxnSpPr>
        <xdr:cNvPr id="184" name="直線コネクタ 183"/>
        <xdr:cNvCxnSpPr/>
      </xdr:nvCxnSpPr>
      <xdr:spPr>
        <a:xfrm flipV="1">
          <a:off x="2019300" y="13463619"/>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108643</xdr:rowOff>
    </xdr:from>
    <xdr:to>
      <xdr:col>2</xdr:col>
      <xdr:colOff>638175</xdr:colOff>
      <xdr:row>78</xdr:row>
      <xdr:rowOff>118506</xdr:rowOff>
    </xdr:to>
    <xdr:cxnSp macro="">
      <xdr:nvCxnSpPr>
        <xdr:cNvPr id="187" name="直線コネクタ 186"/>
        <xdr:cNvCxnSpPr/>
      </xdr:nvCxnSpPr>
      <xdr:spPr>
        <a:xfrm flipV="1">
          <a:off x="1130300" y="13481743"/>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1445</xdr:rowOff>
    </xdr:from>
    <xdr:to>
      <xdr:col>6</xdr:col>
      <xdr:colOff>561975</xdr:colOff>
      <xdr:row>78</xdr:row>
      <xdr:rowOff>103045</xdr:rowOff>
    </xdr:to>
    <xdr:sp macro="" textlink="">
      <xdr:nvSpPr>
        <xdr:cNvPr id="197" name="円/楕円 196"/>
        <xdr:cNvSpPr/>
      </xdr:nvSpPr>
      <xdr:spPr>
        <a:xfrm>
          <a:off x="4584700" y="133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151322</xdr:rowOff>
    </xdr:from>
    <xdr:ext cx="469744" cy="259045"/>
    <xdr:sp macro="" textlink="">
      <xdr:nvSpPr>
        <xdr:cNvPr id="198" name="維持補修費該当値テキスト"/>
        <xdr:cNvSpPr txBox="1"/>
      </xdr:nvSpPr>
      <xdr:spPr>
        <a:xfrm>
          <a:off x="4686300" y="1335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31815</xdr:rowOff>
    </xdr:from>
    <xdr:to>
      <xdr:col>5</xdr:col>
      <xdr:colOff>409575</xdr:colOff>
      <xdr:row>78</xdr:row>
      <xdr:rowOff>133415</xdr:rowOff>
    </xdr:to>
    <xdr:sp macro="" textlink="">
      <xdr:nvSpPr>
        <xdr:cNvPr id="199" name="円/楕円 198"/>
        <xdr:cNvSpPr/>
      </xdr:nvSpPr>
      <xdr:spPr>
        <a:xfrm>
          <a:off x="3746500" y="134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124542</xdr:rowOff>
    </xdr:from>
    <xdr:ext cx="469744" cy="259045"/>
    <xdr:sp macro="" textlink="">
      <xdr:nvSpPr>
        <xdr:cNvPr id="200" name="テキスト ボックス 199"/>
        <xdr:cNvSpPr txBox="1"/>
      </xdr:nvSpPr>
      <xdr:spPr>
        <a:xfrm>
          <a:off x="3562427" y="134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39719</xdr:rowOff>
    </xdr:from>
    <xdr:to>
      <xdr:col>4</xdr:col>
      <xdr:colOff>206375</xdr:colOff>
      <xdr:row>78</xdr:row>
      <xdr:rowOff>141319</xdr:rowOff>
    </xdr:to>
    <xdr:sp macro="" textlink="">
      <xdr:nvSpPr>
        <xdr:cNvPr id="201" name="円/楕円 200"/>
        <xdr:cNvSpPr/>
      </xdr:nvSpPr>
      <xdr:spPr>
        <a:xfrm>
          <a:off x="2857500" y="134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132446</xdr:rowOff>
    </xdr:from>
    <xdr:ext cx="469744" cy="259045"/>
    <xdr:sp macro="" textlink="">
      <xdr:nvSpPr>
        <xdr:cNvPr id="202" name="テキスト ボックス 201"/>
        <xdr:cNvSpPr txBox="1"/>
      </xdr:nvSpPr>
      <xdr:spPr>
        <a:xfrm>
          <a:off x="2673427" y="135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57843</xdr:rowOff>
    </xdr:from>
    <xdr:to>
      <xdr:col>3</xdr:col>
      <xdr:colOff>3175</xdr:colOff>
      <xdr:row>78</xdr:row>
      <xdr:rowOff>159443</xdr:rowOff>
    </xdr:to>
    <xdr:sp macro="" textlink="">
      <xdr:nvSpPr>
        <xdr:cNvPr id="203" name="円/楕円 202"/>
        <xdr:cNvSpPr/>
      </xdr:nvSpPr>
      <xdr:spPr>
        <a:xfrm>
          <a:off x="1968500" y="134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150570</xdr:rowOff>
    </xdr:from>
    <xdr:ext cx="469744" cy="259045"/>
    <xdr:sp macro="" textlink="">
      <xdr:nvSpPr>
        <xdr:cNvPr id="204" name="テキスト ボックス 203"/>
        <xdr:cNvSpPr txBox="1"/>
      </xdr:nvSpPr>
      <xdr:spPr>
        <a:xfrm>
          <a:off x="1784427" y="135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67706</xdr:rowOff>
    </xdr:from>
    <xdr:to>
      <xdr:col>1</xdr:col>
      <xdr:colOff>485775</xdr:colOff>
      <xdr:row>78</xdr:row>
      <xdr:rowOff>169306</xdr:rowOff>
    </xdr:to>
    <xdr:sp macro="" textlink="">
      <xdr:nvSpPr>
        <xdr:cNvPr id="205" name="円/楕円 204"/>
        <xdr:cNvSpPr/>
      </xdr:nvSpPr>
      <xdr:spPr>
        <a:xfrm>
          <a:off x="1079500" y="134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160433</xdr:rowOff>
    </xdr:from>
    <xdr:ext cx="469744" cy="259045"/>
    <xdr:sp macro="" textlink="">
      <xdr:nvSpPr>
        <xdr:cNvPr id="206" name="テキスト ボックス 205"/>
        <xdr:cNvSpPr txBox="1"/>
      </xdr:nvSpPr>
      <xdr:spPr>
        <a:xfrm>
          <a:off x="895427" y="135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132817</xdr:rowOff>
    </xdr:from>
    <xdr:to>
      <xdr:col>6</xdr:col>
      <xdr:colOff>511175</xdr:colOff>
      <xdr:row>98</xdr:row>
      <xdr:rowOff>37021</xdr:rowOff>
    </xdr:to>
    <xdr:cxnSp macro="">
      <xdr:nvCxnSpPr>
        <xdr:cNvPr id="236" name="直線コネクタ 235"/>
        <xdr:cNvCxnSpPr/>
      </xdr:nvCxnSpPr>
      <xdr:spPr>
        <a:xfrm flipV="1">
          <a:off x="3797300" y="16763467"/>
          <a:ext cx="838200" cy="7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37021</xdr:rowOff>
    </xdr:from>
    <xdr:to>
      <xdr:col>5</xdr:col>
      <xdr:colOff>358775</xdr:colOff>
      <xdr:row>98</xdr:row>
      <xdr:rowOff>46279</xdr:rowOff>
    </xdr:to>
    <xdr:cxnSp macro="">
      <xdr:nvCxnSpPr>
        <xdr:cNvPr id="239" name="直線コネクタ 238"/>
        <xdr:cNvCxnSpPr/>
      </xdr:nvCxnSpPr>
      <xdr:spPr>
        <a:xfrm flipV="1">
          <a:off x="2908300" y="1683912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46279</xdr:rowOff>
    </xdr:from>
    <xdr:to>
      <xdr:col>4</xdr:col>
      <xdr:colOff>155575</xdr:colOff>
      <xdr:row>98</xdr:row>
      <xdr:rowOff>135395</xdr:rowOff>
    </xdr:to>
    <xdr:cxnSp macro="">
      <xdr:nvCxnSpPr>
        <xdr:cNvPr id="242" name="直線コネクタ 241"/>
        <xdr:cNvCxnSpPr/>
      </xdr:nvCxnSpPr>
      <xdr:spPr>
        <a:xfrm flipV="1">
          <a:off x="2019300" y="16848379"/>
          <a:ext cx="8890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135395</xdr:rowOff>
    </xdr:from>
    <xdr:to>
      <xdr:col>2</xdr:col>
      <xdr:colOff>638175</xdr:colOff>
      <xdr:row>98</xdr:row>
      <xdr:rowOff>161277</xdr:rowOff>
    </xdr:to>
    <xdr:cxnSp macro="">
      <xdr:nvCxnSpPr>
        <xdr:cNvPr id="245" name="直線コネクタ 244"/>
        <xdr:cNvCxnSpPr/>
      </xdr:nvCxnSpPr>
      <xdr:spPr>
        <a:xfrm flipV="1">
          <a:off x="1130300" y="16937495"/>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82017</xdr:rowOff>
    </xdr:from>
    <xdr:to>
      <xdr:col>6</xdr:col>
      <xdr:colOff>561975</xdr:colOff>
      <xdr:row>98</xdr:row>
      <xdr:rowOff>12167</xdr:rowOff>
    </xdr:to>
    <xdr:sp macro="" textlink="">
      <xdr:nvSpPr>
        <xdr:cNvPr id="255" name="円/楕円 254"/>
        <xdr:cNvSpPr/>
      </xdr:nvSpPr>
      <xdr:spPr>
        <a:xfrm>
          <a:off x="4584700" y="1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60444</xdr:rowOff>
    </xdr:from>
    <xdr:ext cx="534377" cy="259045"/>
    <xdr:sp macro="" textlink="">
      <xdr:nvSpPr>
        <xdr:cNvPr id="256" name="扶助費該当値テキスト"/>
        <xdr:cNvSpPr txBox="1"/>
      </xdr:nvSpPr>
      <xdr:spPr>
        <a:xfrm>
          <a:off x="4686300" y="166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157671</xdr:rowOff>
    </xdr:from>
    <xdr:to>
      <xdr:col>5</xdr:col>
      <xdr:colOff>409575</xdr:colOff>
      <xdr:row>98</xdr:row>
      <xdr:rowOff>87821</xdr:rowOff>
    </xdr:to>
    <xdr:sp macro="" textlink="">
      <xdr:nvSpPr>
        <xdr:cNvPr id="257" name="円/楕円 256"/>
        <xdr:cNvSpPr/>
      </xdr:nvSpPr>
      <xdr:spPr>
        <a:xfrm>
          <a:off x="3746500" y="167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78948</xdr:rowOff>
    </xdr:from>
    <xdr:ext cx="534377" cy="259045"/>
    <xdr:sp macro="" textlink="">
      <xdr:nvSpPr>
        <xdr:cNvPr id="258" name="テキスト ボックス 257"/>
        <xdr:cNvSpPr txBox="1"/>
      </xdr:nvSpPr>
      <xdr:spPr>
        <a:xfrm>
          <a:off x="3530111" y="168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166929</xdr:rowOff>
    </xdr:from>
    <xdr:to>
      <xdr:col>4</xdr:col>
      <xdr:colOff>206375</xdr:colOff>
      <xdr:row>98</xdr:row>
      <xdr:rowOff>97079</xdr:rowOff>
    </xdr:to>
    <xdr:sp macro="" textlink="">
      <xdr:nvSpPr>
        <xdr:cNvPr id="259" name="円/楕円 258"/>
        <xdr:cNvSpPr/>
      </xdr:nvSpPr>
      <xdr:spPr>
        <a:xfrm>
          <a:off x="2857500" y="167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88206</xdr:rowOff>
    </xdr:from>
    <xdr:ext cx="534377" cy="259045"/>
    <xdr:sp macro="" textlink="">
      <xdr:nvSpPr>
        <xdr:cNvPr id="260" name="テキスト ボックス 259"/>
        <xdr:cNvSpPr txBox="1"/>
      </xdr:nvSpPr>
      <xdr:spPr>
        <a:xfrm>
          <a:off x="2641111" y="168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84595</xdr:rowOff>
    </xdr:from>
    <xdr:to>
      <xdr:col>3</xdr:col>
      <xdr:colOff>3175</xdr:colOff>
      <xdr:row>99</xdr:row>
      <xdr:rowOff>14745</xdr:rowOff>
    </xdr:to>
    <xdr:sp macro="" textlink="">
      <xdr:nvSpPr>
        <xdr:cNvPr id="261" name="円/楕円 260"/>
        <xdr:cNvSpPr/>
      </xdr:nvSpPr>
      <xdr:spPr>
        <a:xfrm>
          <a:off x="1968500" y="16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5872</xdr:rowOff>
    </xdr:from>
    <xdr:ext cx="534377" cy="259045"/>
    <xdr:sp macro="" textlink="">
      <xdr:nvSpPr>
        <xdr:cNvPr id="262" name="テキスト ボックス 261"/>
        <xdr:cNvSpPr txBox="1"/>
      </xdr:nvSpPr>
      <xdr:spPr>
        <a:xfrm>
          <a:off x="1752111" y="169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110477</xdr:rowOff>
    </xdr:from>
    <xdr:to>
      <xdr:col>1</xdr:col>
      <xdr:colOff>485775</xdr:colOff>
      <xdr:row>99</xdr:row>
      <xdr:rowOff>40627</xdr:rowOff>
    </xdr:to>
    <xdr:sp macro="" textlink="">
      <xdr:nvSpPr>
        <xdr:cNvPr id="263" name="円/楕円 262"/>
        <xdr:cNvSpPr/>
      </xdr:nvSpPr>
      <xdr:spPr>
        <a:xfrm>
          <a:off x="1079500" y="169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31754</xdr:rowOff>
    </xdr:from>
    <xdr:ext cx="534377" cy="259045"/>
    <xdr:sp macro="" textlink="">
      <xdr:nvSpPr>
        <xdr:cNvPr id="264" name="テキスト ボックス 263"/>
        <xdr:cNvSpPr txBox="1"/>
      </xdr:nvSpPr>
      <xdr:spPr>
        <a:xfrm>
          <a:off x="863111" y="17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9703</xdr:rowOff>
    </xdr:from>
    <xdr:to>
      <xdr:col>15</xdr:col>
      <xdr:colOff>180975</xdr:colOff>
      <xdr:row>38</xdr:row>
      <xdr:rowOff>28001</xdr:rowOff>
    </xdr:to>
    <xdr:cxnSp macro="">
      <xdr:nvCxnSpPr>
        <xdr:cNvPr id="297" name="直線コネクタ 296"/>
        <xdr:cNvCxnSpPr/>
      </xdr:nvCxnSpPr>
      <xdr:spPr>
        <a:xfrm flipV="1">
          <a:off x="9639300" y="6524803"/>
          <a:ext cx="8382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28001</xdr:rowOff>
    </xdr:from>
    <xdr:to>
      <xdr:col>14</xdr:col>
      <xdr:colOff>28575</xdr:colOff>
      <xdr:row>38</xdr:row>
      <xdr:rowOff>88256</xdr:rowOff>
    </xdr:to>
    <xdr:cxnSp macro="">
      <xdr:nvCxnSpPr>
        <xdr:cNvPr id="300" name="直線コネクタ 299"/>
        <xdr:cNvCxnSpPr/>
      </xdr:nvCxnSpPr>
      <xdr:spPr>
        <a:xfrm flipV="1">
          <a:off x="8750300" y="6543101"/>
          <a:ext cx="8890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88256</xdr:rowOff>
    </xdr:from>
    <xdr:to>
      <xdr:col>12</xdr:col>
      <xdr:colOff>511175</xdr:colOff>
      <xdr:row>38</xdr:row>
      <xdr:rowOff>89989</xdr:rowOff>
    </xdr:to>
    <xdr:cxnSp macro="">
      <xdr:nvCxnSpPr>
        <xdr:cNvPr id="303" name="直線コネクタ 302"/>
        <xdr:cNvCxnSpPr/>
      </xdr:nvCxnSpPr>
      <xdr:spPr>
        <a:xfrm flipV="1">
          <a:off x="7861300" y="6603356"/>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89989</xdr:rowOff>
    </xdr:from>
    <xdr:to>
      <xdr:col>11</xdr:col>
      <xdr:colOff>307975</xdr:colOff>
      <xdr:row>38</xdr:row>
      <xdr:rowOff>100933</xdr:rowOff>
    </xdr:to>
    <xdr:cxnSp macro="">
      <xdr:nvCxnSpPr>
        <xdr:cNvPr id="306" name="直線コネクタ 305"/>
        <xdr:cNvCxnSpPr/>
      </xdr:nvCxnSpPr>
      <xdr:spPr>
        <a:xfrm flipV="1">
          <a:off x="6972300" y="6605089"/>
          <a:ext cx="8890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130353</xdr:rowOff>
    </xdr:from>
    <xdr:to>
      <xdr:col>15</xdr:col>
      <xdr:colOff>231775</xdr:colOff>
      <xdr:row>38</xdr:row>
      <xdr:rowOff>60503</xdr:rowOff>
    </xdr:to>
    <xdr:sp macro="" textlink="">
      <xdr:nvSpPr>
        <xdr:cNvPr id="316" name="円/楕円 315"/>
        <xdr:cNvSpPr/>
      </xdr:nvSpPr>
      <xdr:spPr>
        <a:xfrm>
          <a:off x="10426700" y="64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108780</xdr:rowOff>
    </xdr:from>
    <xdr:ext cx="534377" cy="259045"/>
    <xdr:sp macro="" textlink="">
      <xdr:nvSpPr>
        <xdr:cNvPr id="317" name="補助費等該当値テキスト"/>
        <xdr:cNvSpPr txBox="1"/>
      </xdr:nvSpPr>
      <xdr:spPr>
        <a:xfrm>
          <a:off x="10528300" y="645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148650</xdr:rowOff>
    </xdr:from>
    <xdr:to>
      <xdr:col>14</xdr:col>
      <xdr:colOff>79375</xdr:colOff>
      <xdr:row>38</xdr:row>
      <xdr:rowOff>78800</xdr:rowOff>
    </xdr:to>
    <xdr:sp macro="" textlink="">
      <xdr:nvSpPr>
        <xdr:cNvPr id="318" name="円/楕円 317"/>
        <xdr:cNvSpPr/>
      </xdr:nvSpPr>
      <xdr:spPr>
        <a:xfrm>
          <a:off x="9588500" y="64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69928</xdr:rowOff>
    </xdr:from>
    <xdr:ext cx="534377" cy="259045"/>
    <xdr:sp macro="" textlink="">
      <xdr:nvSpPr>
        <xdr:cNvPr id="319" name="テキスト ボックス 318"/>
        <xdr:cNvSpPr txBox="1"/>
      </xdr:nvSpPr>
      <xdr:spPr>
        <a:xfrm>
          <a:off x="9372111" y="658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37456</xdr:rowOff>
    </xdr:from>
    <xdr:to>
      <xdr:col>12</xdr:col>
      <xdr:colOff>561975</xdr:colOff>
      <xdr:row>38</xdr:row>
      <xdr:rowOff>139056</xdr:rowOff>
    </xdr:to>
    <xdr:sp macro="" textlink="">
      <xdr:nvSpPr>
        <xdr:cNvPr id="320" name="円/楕円 319"/>
        <xdr:cNvSpPr/>
      </xdr:nvSpPr>
      <xdr:spPr>
        <a:xfrm>
          <a:off x="8699500" y="65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130183</xdr:rowOff>
    </xdr:from>
    <xdr:ext cx="534377" cy="259045"/>
    <xdr:sp macro="" textlink="">
      <xdr:nvSpPr>
        <xdr:cNvPr id="321" name="テキスト ボックス 320"/>
        <xdr:cNvSpPr txBox="1"/>
      </xdr:nvSpPr>
      <xdr:spPr>
        <a:xfrm>
          <a:off x="8483111" y="664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39189</xdr:rowOff>
    </xdr:from>
    <xdr:to>
      <xdr:col>11</xdr:col>
      <xdr:colOff>358775</xdr:colOff>
      <xdr:row>38</xdr:row>
      <xdr:rowOff>140789</xdr:rowOff>
    </xdr:to>
    <xdr:sp macro="" textlink="">
      <xdr:nvSpPr>
        <xdr:cNvPr id="322" name="円/楕円 321"/>
        <xdr:cNvSpPr/>
      </xdr:nvSpPr>
      <xdr:spPr>
        <a:xfrm>
          <a:off x="7810500" y="65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131916</xdr:rowOff>
    </xdr:from>
    <xdr:ext cx="534377" cy="259045"/>
    <xdr:sp macro="" textlink="">
      <xdr:nvSpPr>
        <xdr:cNvPr id="323" name="テキスト ボックス 322"/>
        <xdr:cNvSpPr txBox="1"/>
      </xdr:nvSpPr>
      <xdr:spPr>
        <a:xfrm>
          <a:off x="7594111" y="66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50133</xdr:rowOff>
    </xdr:from>
    <xdr:to>
      <xdr:col>10</xdr:col>
      <xdr:colOff>155575</xdr:colOff>
      <xdr:row>38</xdr:row>
      <xdr:rowOff>151733</xdr:rowOff>
    </xdr:to>
    <xdr:sp macro="" textlink="">
      <xdr:nvSpPr>
        <xdr:cNvPr id="324" name="円/楕円 323"/>
        <xdr:cNvSpPr/>
      </xdr:nvSpPr>
      <xdr:spPr>
        <a:xfrm>
          <a:off x="6921500" y="65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142860</xdr:rowOff>
    </xdr:from>
    <xdr:ext cx="534377" cy="259045"/>
    <xdr:sp macro="" textlink="">
      <xdr:nvSpPr>
        <xdr:cNvPr id="325" name="テキスト ボックス 324"/>
        <xdr:cNvSpPr txBox="1"/>
      </xdr:nvSpPr>
      <xdr:spPr>
        <a:xfrm>
          <a:off x="6705111" y="66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33451</xdr:rowOff>
    </xdr:from>
    <xdr:to>
      <xdr:col>15</xdr:col>
      <xdr:colOff>180975</xdr:colOff>
      <xdr:row>57</xdr:row>
      <xdr:rowOff>73593</xdr:rowOff>
    </xdr:to>
    <xdr:cxnSp macro="">
      <xdr:nvCxnSpPr>
        <xdr:cNvPr id="352" name="直線コネクタ 351"/>
        <xdr:cNvCxnSpPr/>
      </xdr:nvCxnSpPr>
      <xdr:spPr>
        <a:xfrm>
          <a:off x="9639300" y="9806101"/>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133752</xdr:rowOff>
    </xdr:from>
    <xdr:to>
      <xdr:col>14</xdr:col>
      <xdr:colOff>28575</xdr:colOff>
      <xdr:row>57</xdr:row>
      <xdr:rowOff>33451</xdr:rowOff>
    </xdr:to>
    <xdr:cxnSp macro="">
      <xdr:nvCxnSpPr>
        <xdr:cNvPr id="355" name="直線コネクタ 354"/>
        <xdr:cNvCxnSpPr/>
      </xdr:nvCxnSpPr>
      <xdr:spPr>
        <a:xfrm>
          <a:off x="8750300" y="9734952"/>
          <a:ext cx="889000" cy="7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133752</xdr:rowOff>
    </xdr:from>
    <xdr:to>
      <xdr:col>12</xdr:col>
      <xdr:colOff>511175</xdr:colOff>
      <xdr:row>57</xdr:row>
      <xdr:rowOff>20169</xdr:rowOff>
    </xdr:to>
    <xdr:cxnSp macro="">
      <xdr:nvCxnSpPr>
        <xdr:cNvPr id="358" name="直線コネクタ 357"/>
        <xdr:cNvCxnSpPr/>
      </xdr:nvCxnSpPr>
      <xdr:spPr>
        <a:xfrm flipV="1">
          <a:off x="7861300" y="9734952"/>
          <a:ext cx="889000" cy="5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20169</xdr:rowOff>
    </xdr:from>
    <xdr:to>
      <xdr:col>11</xdr:col>
      <xdr:colOff>307975</xdr:colOff>
      <xdr:row>57</xdr:row>
      <xdr:rowOff>80365</xdr:rowOff>
    </xdr:to>
    <xdr:cxnSp macro="">
      <xdr:nvCxnSpPr>
        <xdr:cNvPr id="361" name="直線コネクタ 360"/>
        <xdr:cNvCxnSpPr/>
      </xdr:nvCxnSpPr>
      <xdr:spPr>
        <a:xfrm flipV="1">
          <a:off x="6972300" y="9792819"/>
          <a:ext cx="889000" cy="6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22793</xdr:rowOff>
    </xdr:from>
    <xdr:to>
      <xdr:col>15</xdr:col>
      <xdr:colOff>231775</xdr:colOff>
      <xdr:row>57</xdr:row>
      <xdr:rowOff>124393</xdr:rowOff>
    </xdr:to>
    <xdr:sp macro="" textlink="">
      <xdr:nvSpPr>
        <xdr:cNvPr id="371" name="円/楕円 370"/>
        <xdr:cNvSpPr/>
      </xdr:nvSpPr>
      <xdr:spPr>
        <a:xfrm>
          <a:off x="10426700" y="97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1220</xdr:rowOff>
    </xdr:from>
    <xdr:ext cx="534377" cy="259045"/>
    <xdr:sp macro="" textlink="">
      <xdr:nvSpPr>
        <xdr:cNvPr id="372" name="普通建設事業費該当値テキスト"/>
        <xdr:cNvSpPr txBox="1"/>
      </xdr:nvSpPr>
      <xdr:spPr>
        <a:xfrm>
          <a:off x="10528300" y="97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154101</xdr:rowOff>
    </xdr:from>
    <xdr:to>
      <xdr:col>14</xdr:col>
      <xdr:colOff>79375</xdr:colOff>
      <xdr:row>57</xdr:row>
      <xdr:rowOff>84251</xdr:rowOff>
    </xdr:to>
    <xdr:sp macro="" textlink="">
      <xdr:nvSpPr>
        <xdr:cNvPr id="373" name="円/楕円 372"/>
        <xdr:cNvSpPr/>
      </xdr:nvSpPr>
      <xdr:spPr>
        <a:xfrm>
          <a:off x="9588500" y="97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75378</xdr:rowOff>
    </xdr:from>
    <xdr:ext cx="534377" cy="259045"/>
    <xdr:sp macro="" textlink="">
      <xdr:nvSpPr>
        <xdr:cNvPr id="374" name="テキスト ボックス 373"/>
        <xdr:cNvSpPr txBox="1"/>
      </xdr:nvSpPr>
      <xdr:spPr>
        <a:xfrm>
          <a:off x="9372111" y="98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82952</xdr:rowOff>
    </xdr:from>
    <xdr:to>
      <xdr:col>12</xdr:col>
      <xdr:colOff>561975</xdr:colOff>
      <xdr:row>57</xdr:row>
      <xdr:rowOff>13102</xdr:rowOff>
    </xdr:to>
    <xdr:sp macro="" textlink="">
      <xdr:nvSpPr>
        <xdr:cNvPr id="375" name="円/楕円 374"/>
        <xdr:cNvSpPr/>
      </xdr:nvSpPr>
      <xdr:spPr>
        <a:xfrm>
          <a:off x="8699500" y="96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4229</xdr:rowOff>
    </xdr:from>
    <xdr:ext cx="534377" cy="259045"/>
    <xdr:sp macro="" textlink="">
      <xdr:nvSpPr>
        <xdr:cNvPr id="376" name="テキスト ボックス 375"/>
        <xdr:cNvSpPr txBox="1"/>
      </xdr:nvSpPr>
      <xdr:spPr>
        <a:xfrm>
          <a:off x="8483111" y="97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140819</xdr:rowOff>
    </xdr:from>
    <xdr:to>
      <xdr:col>11</xdr:col>
      <xdr:colOff>358775</xdr:colOff>
      <xdr:row>57</xdr:row>
      <xdr:rowOff>70969</xdr:rowOff>
    </xdr:to>
    <xdr:sp macro="" textlink="">
      <xdr:nvSpPr>
        <xdr:cNvPr id="377" name="円/楕円 376"/>
        <xdr:cNvSpPr/>
      </xdr:nvSpPr>
      <xdr:spPr>
        <a:xfrm>
          <a:off x="7810500" y="974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62096</xdr:rowOff>
    </xdr:from>
    <xdr:ext cx="534377" cy="259045"/>
    <xdr:sp macro="" textlink="">
      <xdr:nvSpPr>
        <xdr:cNvPr id="378" name="テキスト ボックス 377"/>
        <xdr:cNvSpPr txBox="1"/>
      </xdr:nvSpPr>
      <xdr:spPr>
        <a:xfrm>
          <a:off x="7594111" y="98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29565</xdr:rowOff>
    </xdr:from>
    <xdr:to>
      <xdr:col>10</xdr:col>
      <xdr:colOff>155575</xdr:colOff>
      <xdr:row>57</xdr:row>
      <xdr:rowOff>131165</xdr:rowOff>
    </xdr:to>
    <xdr:sp macro="" textlink="">
      <xdr:nvSpPr>
        <xdr:cNvPr id="379" name="円/楕円 378"/>
        <xdr:cNvSpPr/>
      </xdr:nvSpPr>
      <xdr:spPr>
        <a:xfrm>
          <a:off x="6921500" y="98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122292</xdr:rowOff>
    </xdr:from>
    <xdr:ext cx="534377" cy="259045"/>
    <xdr:sp macro="" textlink="">
      <xdr:nvSpPr>
        <xdr:cNvPr id="380" name="テキスト ボックス 379"/>
        <xdr:cNvSpPr txBox="1"/>
      </xdr:nvSpPr>
      <xdr:spPr>
        <a:xfrm>
          <a:off x="6705111" y="98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45776</xdr:rowOff>
    </xdr:from>
    <xdr:to>
      <xdr:col>15</xdr:col>
      <xdr:colOff>180975</xdr:colOff>
      <xdr:row>79</xdr:row>
      <xdr:rowOff>16194</xdr:rowOff>
    </xdr:to>
    <xdr:cxnSp macro="">
      <xdr:nvCxnSpPr>
        <xdr:cNvPr id="409" name="直線コネクタ 408"/>
        <xdr:cNvCxnSpPr/>
      </xdr:nvCxnSpPr>
      <xdr:spPr>
        <a:xfrm>
          <a:off x="9639300" y="13418876"/>
          <a:ext cx="838200" cy="14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28715</xdr:rowOff>
    </xdr:from>
    <xdr:to>
      <xdr:col>14</xdr:col>
      <xdr:colOff>28575</xdr:colOff>
      <xdr:row>78</xdr:row>
      <xdr:rowOff>45776</xdr:rowOff>
    </xdr:to>
    <xdr:cxnSp macro="">
      <xdr:nvCxnSpPr>
        <xdr:cNvPr id="412" name="直線コネクタ 411"/>
        <xdr:cNvCxnSpPr/>
      </xdr:nvCxnSpPr>
      <xdr:spPr>
        <a:xfrm>
          <a:off x="8750300" y="13230365"/>
          <a:ext cx="889000" cy="18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136844</xdr:rowOff>
    </xdr:from>
    <xdr:to>
      <xdr:col>15</xdr:col>
      <xdr:colOff>231775</xdr:colOff>
      <xdr:row>79</xdr:row>
      <xdr:rowOff>66994</xdr:rowOff>
    </xdr:to>
    <xdr:sp macro="" textlink="">
      <xdr:nvSpPr>
        <xdr:cNvPr id="422" name="円/楕円 421"/>
        <xdr:cNvSpPr/>
      </xdr:nvSpPr>
      <xdr:spPr>
        <a:xfrm>
          <a:off x="10426700" y="135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51771</xdr:rowOff>
    </xdr:from>
    <xdr:ext cx="469744" cy="259045"/>
    <xdr:sp macro="" textlink="">
      <xdr:nvSpPr>
        <xdr:cNvPr id="423" name="普通建設事業費 （ うち新規整備　）該当値テキスト"/>
        <xdr:cNvSpPr txBox="1"/>
      </xdr:nvSpPr>
      <xdr:spPr>
        <a:xfrm>
          <a:off x="10528300" y="134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166426</xdr:rowOff>
    </xdr:from>
    <xdr:to>
      <xdr:col>14</xdr:col>
      <xdr:colOff>79375</xdr:colOff>
      <xdr:row>78</xdr:row>
      <xdr:rowOff>96576</xdr:rowOff>
    </xdr:to>
    <xdr:sp macro="" textlink="">
      <xdr:nvSpPr>
        <xdr:cNvPr id="424" name="円/楕円 423"/>
        <xdr:cNvSpPr/>
      </xdr:nvSpPr>
      <xdr:spPr>
        <a:xfrm>
          <a:off x="9588500" y="133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87703</xdr:rowOff>
    </xdr:from>
    <xdr:ext cx="534377" cy="259045"/>
    <xdr:sp macro="" textlink="">
      <xdr:nvSpPr>
        <xdr:cNvPr id="425" name="テキスト ボックス 424"/>
        <xdr:cNvSpPr txBox="1"/>
      </xdr:nvSpPr>
      <xdr:spPr>
        <a:xfrm>
          <a:off x="9372111" y="134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149365</xdr:rowOff>
    </xdr:from>
    <xdr:to>
      <xdr:col>12</xdr:col>
      <xdr:colOff>561975</xdr:colOff>
      <xdr:row>77</xdr:row>
      <xdr:rowOff>79515</xdr:rowOff>
    </xdr:to>
    <xdr:sp macro="" textlink="">
      <xdr:nvSpPr>
        <xdr:cNvPr id="426" name="円/楕円 425"/>
        <xdr:cNvSpPr/>
      </xdr:nvSpPr>
      <xdr:spPr>
        <a:xfrm>
          <a:off x="8699500" y="131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70642</xdr:rowOff>
    </xdr:from>
    <xdr:ext cx="534377" cy="259045"/>
    <xdr:sp macro="" textlink="">
      <xdr:nvSpPr>
        <xdr:cNvPr id="427" name="テキスト ボックス 426"/>
        <xdr:cNvSpPr txBox="1"/>
      </xdr:nvSpPr>
      <xdr:spPr>
        <a:xfrm>
          <a:off x="8483111" y="132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19971</xdr:rowOff>
    </xdr:from>
    <xdr:to>
      <xdr:col>15</xdr:col>
      <xdr:colOff>180975</xdr:colOff>
      <xdr:row>97</xdr:row>
      <xdr:rowOff>66491</xdr:rowOff>
    </xdr:to>
    <xdr:cxnSp macro="">
      <xdr:nvCxnSpPr>
        <xdr:cNvPr id="452" name="直線コネクタ 451"/>
        <xdr:cNvCxnSpPr/>
      </xdr:nvCxnSpPr>
      <xdr:spPr>
        <a:xfrm flipV="1">
          <a:off x="9639300" y="16650621"/>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66491</xdr:rowOff>
    </xdr:from>
    <xdr:to>
      <xdr:col>14</xdr:col>
      <xdr:colOff>28575</xdr:colOff>
      <xdr:row>97</xdr:row>
      <xdr:rowOff>102850</xdr:rowOff>
    </xdr:to>
    <xdr:cxnSp macro="">
      <xdr:nvCxnSpPr>
        <xdr:cNvPr id="455" name="直線コネクタ 454"/>
        <xdr:cNvCxnSpPr/>
      </xdr:nvCxnSpPr>
      <xdr:spPr>
        <a:xfrm flipV="1">
          <a:off x="8750300" y="16697141"/>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140621</xdr:rowOff>
    </xdr:from>
    <xdr:to>
      <xdr:col>15</xdr:col>
      <xdr:colOff>231775</xdr:colOff>
      <xdr:row>97</xdr:row>
      <xdr:rowOff>70771</xdr:rowOff>
    </xdr:to>
    <xdr:sp macro="" textlink="">
      <xdr:nvSpPr>
        <xdr:cNvPr id="465" name="円/楕円 464"/>
        <xdr:cNvSpPr/>
      </xdr:nvSpPr>
      <xdr:spPr>
        <a:xfrm>
          <a:off x="10426700" y="165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119048</xdr:rowOff>
    </xdr:from>
    <xdr:ext cx="534377" cy="259045"/>
    <xdr:sp macro="" textlink="">
      <xdr:nvSpPr>
        <xdr:cNvPr id="466" name="普通建設事業費 （ うち更新整備　）該当値テキスト"/>
        <xdr:cNvSpPr txBox="1"/>
      </xdr:nvSpPr>
      <xdr:spPr>
        <a:xfrm>
          <a:off x="10528300" y="165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15691</xdr:rowOff>
    </xdr:from>
    <xdr:to>
      <xdr:col>14</xdr:col>
      <xdr:colOff>79375</xdr:colOff>
      <xdr:row>97</xdr:row>
      <xdr:rowOff>117291</xdr:rowOff>
    </xdr:to>
    <xdr:sp macro="" textlink="">
      <xdr:nvSpPr>
        <xdr:cNvPr id="467" name="円/楕円 466"/>
        <xdr:cNvSpPr/>
      </xdr:nvSpPr>
      <xdr:spPr>
        <a:xfrm>
          <a:off x="9588500" y="166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108418</xdr:rowOff>
    </xdr:from>
    <xdr:ext cx="534377" cy="259045"/>
    <xdr:sp macro="" textlink="">
      <xdr:nvSpPr>
        <xdr:cNvPr id="468" name="テキスト ボックス 467"/>
        <xdr:cNvSpPr txBox="1"/>
      </xdr:nvSpPr>
      <xdr:spPr>
        <a:xfrm>
          <a:off x="9372111" y="167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52050</xdr:rowOff>
    </xdr:from>
    <xdr:to>
      <xdr:col>12</xdr:col>
      <xdr:colOff>561975</xdr:colOff>
      <xdr:row>97</xdr:row>
      <xdr:rowOff>153650</xdr:rowOff>
    </xdr:to>
    <xdr:sp macro="" textlink="">
      <xdr:nvSpPr>
        <xdr:cNvPr id="469" name="円/楕円 468"/>
        <xdr:cNvSpPr/>
      </xdr:nvSpPr>
      <xdr:spPr>
        <a:xfrm>
          <a:off x="8699500" y="166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144777</xdr:rowOff>
    </xdr:from>
    <xdr:ext cx="534377" cy="259045"/>
    <xdr:sp macro="" textlink="">
      <xdr:nvSpPr>
        <xdr:cNvPr id="470" name="テキスト ボックス 469"/>
        <xdr:cNvSpPr txBox="1"/>
      </xdr:nvSpPr>
      <xdr:spPr>
        <a:xfrm>
          <a:off x="8483111" y="1677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98735</xdr:rowOff>
    </xdr:from>
    <xdr:to>
      <xdr:col>23</xdr:col>
      <xdr:colOff>517525</xdr:colOff>
      <xdr:row>38</xdr:row>
      <xdr:rowOff>125938</xdr:rowOff>
    </xdr:to>
    <xdr:cxnSp macro="">
      <xdr:nvCxnSpPr>
        <xdr:cNvPr id="497" name="直線コネクタ 496"/>
        <xdr:cNvCxnSpPr/>
      </xdr:nvCxnSpPr>
      <xdr:spPr>
        <a:xfrm>
          <a:off x="15481300" y="6613835"/>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98735</xdr:rowOff>
    </xdr:from>
    <xdr:to>
      <xdr:col>22</xdr:col>
      <xdr:colOff>365125</xdr:colOff>
      <xdr:row>38</xdr:row>
      <xdr:rowOff>113594</xdr:rowOff>
    </xdr:to>
    <xdr:cxnSp macro="">
      <xdr:nvCxnSpPr>
        <xdr:cNvPr id="500" name="直線コネクタ 499"/>
        <xdr:cNvCxnSpPr/>
      </xdr:nvCxnSpPr>
      <xdr:spPr>
        <a:xfrm flipV="1">
          <a:off x="14592300" y="661383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113594</xdr:rowOff>
    </xdr:from>
    <xdr:to>
      <xdr:col>21</xdr:col>
      <xdr:colOff>161925</xdr:colOff>
      <xdr:row>38</xdr:row>
      <xdr:rowOff>114005</xdr:rowOff>
    </xdr:to>
    <xdr:cxnSp macro="">
      <xdr:nvCxnSpPr>
        <xdr:cNvPr id="503" name="直線コネクタ 502"/>
        <xdr:cNvCxnSpPr/>
      </xdr:nvCxnSpPr>
      <xdr:spPr>
        <a:xfrm flipV="1">
          <a:off x="13703300" y="662869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13832</xdr:rowOff>
    </xdr:from>
    <xdr:to>
      <xdr:col>19</xdr:col>
      <xdr:colOff>644525</xdr:colOff>
      <xdr:row>38</xdr:row>
      <xdr:rowOff>114005</xdr:rowOff>
    </xdr:to>
    <xdr:cxnSp macro="">
      <xdr:nvCxnSpPr>
        <xdr:cNvPr id="506" name="直線コネクタ 505"/>
        <xdr:cNvCxnSpPr/>
      </xdr:nvCxnSpPr>
      <xdr:spPr>
        <a:xfrm>
          <a:off x="12814300" y="6528932"/>
          <a:ext cx="889000" cy="10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75138</xdr:rowOff>
    </xdr:from>
    <xdr:to>
      <xdr:col>23</xdr:col>
      <xdr:colOff>568325</xdr:colOff>
      <xdr:row>39</xdr:row>
      <xdr:rowOff>5288</xdr:rowOff>
    </xdr:to>
    <xdr:sp macro="" textlink="">
      <xdr:nvSpPr>
        <xdr:cNvPr id="516" name="円/楕円 515"/>
        <xdr:cNvSpPr/>
      </xdr:nvSpPr>
      <xdr:spPr>
        <a:xfrm>
          <a:off x="162687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161515</xdr:rowOff>
    </xdr:from>
    <xdr:ext cx="378565" cy="259045"/>
    <xdr:sp macro="" textlink="">
      <xdr:nvSpPr>
        <xdr:cNvPr id="517" name="災害復旧事業費該当値テキスト"/>
        <xdr:cNvSpPr txBox="1"/>
      </xdr:nvSpPr>
      <xdr:spPr>
        <a:xfrm>
          <a:off x="16370300" y="650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47935</xdr:rowOff>
    </xdr:from>
    <xdr:to>
      <xdr:col>22</xdr:col>
      <xdr:colOff>415925</xdr:colOff>
      <xdr:row>38</xdr:row>
      <xdr:rowOff>149535</xdr:rowOff>
    </xdr:to>
    <xdr:sp macro="" textlink="">
      <xdr:nvSpPr>
        <xdr:cNvPr id="518" name="円/楕円 517"/>
        <xdr:cNvSpPr/>
      </xdr:nvSpPr>
      <xdr:spPr>
        <a:xfrm>
          <a:off x="15430500" y="65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140662</xdr:rowOff>
    </xdr:from>
    <xdr:ext cx="469744" cy="259045"/>
    <xdr:sp macro="" textlink="">
      <xdr:nvSpPr>
        <xdr:cNvPr id="519" name="テキスト ボックス 518"/>
        <xdr:cNvSpPr txBox="1"/>
      </xdr:nvSpPr>
      <xdr:spPr>
        <a:xfrm>
          <a:off x="15246427" y="665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62794</xdr:rowOff>
    </xdr:from>
    <xdr:to>
      <xdr:col>21</xdr:col>
      <xdr:colOff>212725</xdr:colOff>
      <xdr:row>38</xdr:row>
      <xdr:rowOff>164394</xdr:rowOff>
    </xdr:to>
    <xdr:sp macro="" textlink="">
      <xdr:nvSpPr>
        <xdr:cNvPr id="520" name="円/楕円 519"/>
        <xdr:cNvSpPr/>
      </xdr:nvSpPr>
      <xdr:spPr>
        <a:xfrm>
          <a:off x="145415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155521</xdr:rowOff>
    </xdr:from>
    <xdr:ext cx="469744" cy="259045"/>
    <xdr:sp macro="" textlink="">
      <xdr:nvSpPr>
        <xdr:cNvPr id="521" name="テキスト ボックス 520"/>
        <xdr:cNvSpPr txBox="1"/>
      </xdr:nvSpPr>
      <xdr:spPr>
        <a:xfrm>
          <a:off x="14357427" y="667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63205</xdr:rowOff>
    </xdr:from>
    <xdr:to>
      <xdr:col>20</xdr:col>
      <xdr:colOff>9525</xdr:colOff>
      <xdr:row>38</xdr:row>
      <xdr:rowOff>164805</xdr:rowOff>
    </xdr:to>
    <xdr:sp macro="" textlink="">
      <xdr:nvSpPr>
        <xdr:cNvPr id="522" name="円/楕円 521"/>
        <xdr:cNvSpPr/>
      </xdr:nvSpPr>
      <xdr:spPr>
        <a:xfrm>
          <a:off x="13652500" y="6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155932</xdr:rowOff>
    </xdr:from>
    <xdr:ext cx="469744" cy="259045"/>
    <xdr:sp macro="" textlink="">
      <xdr:nvSpPr>
        <xdr:cNvPr id="523" name="テキスト ボックス 522"/>
        <xdr:cNvSpPr txBox="1"/>
      </xdr:nvSpPr>
      <xdr:spPr>
        <a:xfrm>
          <a:off x="13468427" y="66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134483</xdr:rowOff>
    </xdr:from>
    <xdr:to>
      <xdr:col>18</xdr:col>
      <xdr:colOff>492125</xdr:colOff>
      <xdr:row>38</xdr:row>
      <xdr:rowOff>64633</xdr:rowOff>
    </xdr:to>
    <xdr:sp macro="" textlink="">
      <xdr:nvSpPr>
        <xdr:cNvPr id="524" name="円/楕円 523"/>
        <xdr:cNvSpPr/>
      </xdr:nvSpPr>
      <xdr:spPr>
        <a:xfrm>
          <a:off x="12763500" y="64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55759</xdr:rowOff>
    </xdr:from>
    <xdr:ext cx="469744" cy="259045"/>
    <xdr:sp macro="" textlink="">
      <xdr:nvSpPr>
        <xdr:cNvPr id="525" name="テキスト ボックス 524"/>
        <xdr:cNvSpPr txBox="1"/>
      </xdr:nvSpPr>
      <xdr:spPr>
        <a:xfrm>
          <a:off x="12579427" y="657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27904</xdr:rowOff>
    </xdr:from>
    <xdr:to>
      <xdr:col>23</xdr:col>
      <xdr:colOff>517525</xdr:colOff>
      <xdr:row>78</xdr:row>
      <xdr:rowOff>51202</xdr:rowOff>
    </xdr:to>
    <xdr:cxnSp macro="">
      <xdr:nvCxnSpPr>
        <xdr:cNvPr id="611" name="直線コネクタ 610"/>
        <xdr:cNvCxnSpPr/>
      </xdr:nvCxnSpPr>
      <xdr:spPr>
        <a:xfrm flipV="1">
          <a:off x="15481300" y="13401004"/>
          <a:ext cx="8382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45205</xdr:rowOff>
    </xdr:from>
    <xdr:to>
      <xdr:col>22</xdr:col>
      <xdr:colOff>365125</xdr:colOff>
      <xdr:row>78</xdr:row>
      <xdr:rowOff>51202</xdr:rowOff>
    </xdr:to>
    <xdr:cxnSp macro="">
      <xdr:nvCxnSpPr>
        <xdr:cNvPr id="614" name="直線コネクタ 613"/>
        <xdr:cNvCxnSpPr/>
      </xdr:nvCxnSpPr>
      <xdr:spPr>
        <a:xfrm>
          <a:off x="14592300" y="13418305"/>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42335</xdr:rowOff>
    </xdr:from>
    <xdr:to>
      <xdr:col>21</xdr:col>
      <xdr:colOff>161925</xdr:colOff>
      <xdr:row>78</xdr:row>
      <xdr:rowOff>45205</xdr:rowOff>
    </xdr:to>
    <xdr:cxnSp macro="">
      <xdr:nvCxnSpPr>
        <xdr:cNvPr id="617" name="直線コネクタ 616"/>
        <xdr:cNvCxnSpPr/>
      </xdr:nvCxnSpPr>
      <xdr:spPr>
        <a:xfrm>
          <a:off x="13703300" y="13415435"/>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40655</xdr:rowOff>
    </xdr:from>
    <xdr:to>
      <xdr:col>19</xdr:col>
      <xdr:colOff>644525</xdr:colOff>
      <xdr:row>78</xdr:row>
      <xdr:rowOff>42335</xdr:rowOff>
    </xdr:to>
    <xdr:cxnSp macro="">
      <xdr:nvCxnSpPr>
        <xdr:cNvPr id="620" name="直線コネクタ 619"/>
        <xdr:cNvCxnSpPr/>
      </xdr:nvCxnSpPr>
      <xdr:spPr>
        <a:xfrm>
          <a:off x="12814300" y="13413755"/>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148554</xdr:rowOff>
    </xdr:from>
    <xdr:to>
      <xdr:col>23</xdr:col>
      <xdr:colOff>568325</xdr:colOff>
      <xdr:row>78</xdr:row>
      <xdr:rowOff>78704</xdr:rowOff>
    </xdr:to>
    <xdr:sp macro="" textlink="">
      <xdr:nvSpPr>
        <xdr:cNvPr id="630" name="円/楕円 629"/>
        <xdr:cNvSpPr/>
      </xdr:nvSpPr>
      <xdr:spPr>
        <a:xfrm>
          <a:off x="16268700" y="133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63481</xdr:rowOff>
    </xdr:from>
    <xdr:ext cx="534377" cy="259045"/>
    <xdr:sp macro="" textlink="">
      <xdr:nvSpPr>
        <xdr:cNvPr id="631" name="公債費該当値テキスト"/>
        <xdr:cNvSpPr txBox="1"/>
      </xdr:nvSpPr>
      <xdr:spPr>
        <a:xfrm>
          <a:off x="16370300" y="132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402</xdr:rowOff>
    </xdr:from>
    <xdr:to>
      <xdr:col>22</xdr:col>
      <xdr:colOff>415925</xdr:colOff>
      <xdr:row>78</xdr:row>
      <xdr:rowOff>102002</xdr:rowOff>
    </xdr:to>
    <xdr:sp macro="" textlink="">
      <xdr:nvSpPr>
        <xdr:cNvPr id="632" name="円/楕円 631"/>
        <xdr:cNvSpPr/>
      </xdr:nvSpPr>
      <xdr:spPr>
        <a:xfrm>
          <a:off x="15430500" y="133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93129</xdr:rowOff>
    </xdr:from>
    <xdr:ext cx="534377" cy="259045"/>
    <xdr:sp macro="" textlink="">
      <xdr:nvSpPr>
        <xdr:cNvPr id="633" name="テキスト ボックス 632"/>
        <xdr:cNvSpPr txBox="1"/>
      </xdr:nvSpPr>
      <xdr:spPr>
        <a:xfrm>
          <a:off x="15214111" y="134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165855</xdr:rowOff>
    </xdr:from>
    <xdr:to>
      <xdr:col>21</xdr:col>
      <xdr:colOff>212725</xdr:colOff>
      <xdr:row>78</xdr:row>
      <xdr:rowOff>96005</xdr:rowOff>
    </xdr:to>
    <xdr:sp macro="" textlink="">
      <xdr:nvSpPr>
        <xdr:cNvPr id="634" name="円/楕円 633"/>
        <xdr:cNvSpPr/>
      </xdr:nvSpPr>
      <xdr:spPr>
        <a:xfrm>
          <a:off x="14541500" y="133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87132</xdr:rowOff>
    </xdr:from>
    <xdr:ext cx="534377" cy="259045"/>
    <xdr:sp macro="" textlink="">
      <xdr:nvSpPr>
        <xdr:cNvPr id="635" name="テキスト ボックス 634"/>
        <xdr:cNvSpPr txBox="1"/>
      </xdr:nvSpPr>
      <xdr:spPr>
        <a:xfrm>
          <a:off x="14325111" y="134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162985</xdr:rowOff>
    </xdr:from>
    <xdr:to>
      <xdr:col>20</xdr:col>
      <xdr:colOff>9525</xdr:colOff>
      <xdr:row>78</xdr:row>
      <xdr:rowOff>93135</xdr:rowOff>
    </xdr:to>
    <xdr:sp macro="" textlink="">
      <xdr:nvSpPr>
        <xdr:cNvPr id="636" name="円/楕円 635"/>
        <xdr:cNvSpPr/>
      </xdr:nvSpPr>
      <xdr:spPr>
        <a:xfrm>
          <a:off x="13652500" y="133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84262</xdr:rowOff>
    </xdr:from>
    <xdr:ext cx="534377" cy="259045"/>
    <xdr:sp macro="" textlink="">
      <xdr:nvSpPr>
        <xdr:cNvPr id="637" name="テキスト ボックス 636"/>
        <xdr:cNvSpPr txBox="1"/>
      </xdr:nvSpPr>
      <xdr:spPr>
        <a:xfrm>
          <a:off x="13436111" y="1345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161305</xdr:rowOff>
    </xdr:from>
    <xdr:to>
      <xdr:col>18</xdr:col>
      <xdr:colOff>492125</xdr:colOff>
      <xdr:row>78</xdr:row>
      <xdr:rowOff>91455</xdr:rowOff>
    </xdr:to>
    <xdr:sp macro="" textlink="">
      <xdr:nvSpPr>
        <xdr:cNvPr id="638" name="円/楕円 637"/>
        <xdr:cNvSpPr/>
      </xdr:nvSpPr>
      <xdr:spPr>
        <a:xfrm>
          <a:off x="12763500" y="133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82582</xdr:rowOff>
    </xdr:from>
    <xdr:ext cx="534377" cy="259045"/>
    <xdr:sp macro="" textlink="">
      <xdr:nvSpPr>
        <xdr:cNvPr id="639" name="テキスト ボックス 638"/>
        <xdr:cNvSpPr txBox="1"/>
      </xdr:nvSpPr>
      <xdr:spPr>
        <a:xfrm>
          <a:off x="12547111" y="134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73543</xdr:rowOff>
    </xdr:from>
    <xdr:to>
      <xdr:col>23</xdr:col>
      <xdr:colOff>517525</xdr:colOff>
      <xdr:row>98</xdr:row>
      <xdr:rowOff>143365</xdr:rowOff>
    </xdr:to>
    <xdr:cxnSp macro="">
      <xdr:nvCxnSpPr>
        <xdr:cNvPr id="668" name="直線コネクタ 667"/>
        <xdr:cNvCxnSpPr/>
      </xdr:nvCxnSpPr>
      <xdr:spPr>
        <a:xfrm>
          <a:off x="15481300" y="16532743"/>
          <a:ext cx="838200" cy="4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73543</xdr:rowOff>
    </xdr:from>
    <xdr:to>
      <xdr:col>22</xdr:col>
      <xdr:colOff>365125</xdr:colOff>
      <xdr:row>98</xdr:row>
      <xdr:rowOff>54448</xdr:rowOff>
    </xdr:to>
    <xdr:cxnSp macro="">
      <xdr:nvCxnSpPr>
        <xdr:cNvPr id="671" name="直線コネクタ 670"/>
        <xdr:cNvCxnSpPr/>
      </xdr:nvCxnSpPr>
      <xdr:spPr>
        <a:xfrm flipV="1">
          <a:off x="14592300" y="16532743"/>
          <a:ext cx="889000" cy="3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2784</xdr:rowOff>
    </xdr:from>
    <xdr:to>
      <xdr:col>21</xdr:col>
      <xdr:colOff>161925</xdr:colOff>
      <xdr:row>98</xdr:row>
      <xdr:rowOff>54448</xdr:rowOff>
    </xdr:to>
    <xdr:cxnSp macro="">
      <xdr:nvCxnSpPr>
        <xdr:cNvPr id="674" name="直線コネクタ 673"/>
        <xdr:cNvCxnSpPr/>
      </xdr:nvCxnSpPr>
      <xdr:spPr>
        <a:xfrm>
          <a:off x="13703300" y="16804884"/>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2784</xdr:rowOff>
    </xdr:from>
    <xdr:to>
      <xdr:col>19</xdr:col>
      <xdr:colOff>644525</xdr:colOff>
      <xdr:row>98</xdr:row>
      <xdr:rowOff>110623</xdr:rowOff>
    </xdr:to>
    <xdr:cxnSp macro="">
      <xdr:nvCxnSpPr>
        <xdr:cNvPr id="677" name="直線コネクタ 676"/>
        <xdr:cNvCxnSpPr/>
      </xdr:nvCxnSpPr>
      <xdr:spPr>
        <a:xfrm flipV="1">
          <a:off x="12814300" y="16804884"/>
          <a:ext cx="889000" cy="10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92565</xdr:rowOff>
    </xdr:from>
    <xdr:to>
      <xdr:col>23</xdr:col>
      <xdr:colOff>568325</xdr:colOff>
      <xdr:row>99</xdr:row>
      <xdr:rowOff>22715</xdr:rowOff>
    </xdr:to>
    <xdr:sp macro="" textlink="">
      <xdr:nvSpPr>
        <xdr:cNvPr id="687" name="円/楕円 686"/>
        <xdr:cNvSpPr/>
      </xdr:nvSpPr>
      <xdr:spPr>
        <a:xfrm>
          <a:off x="16268700" y="168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7492</xdr:rowOff>
    </xdr:from>
    <xdr:ext cx="469744" cy="259045"/>
    <xdr:sp macro="" textlink="">
      <xdr:nvSpPr>
        <xdr:cNvPr id="688" name="積立金該当値テキスト"/>
        <xdr:cNvSpPr txBox="1"/>
      </xdr:nvSpPr>
      <xdr:spPr>
        <a:xfrm>
          <a:off x="16370300" y="168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22743</xdr:rowOff>
    </xdr:from>
    <xdr:to>
      <xdr:col>22</xdr:col>
      <xdr:colOff>415925</xdr:colOff>
      <xdr:row>96</xdr:row>
      <xdr:rowOff>124343</xdr:rowOff>
    </xdr:to>
    <xdr:sp macro="" textlink="">
      <xdr:nvSpPr>
        <xdr:cNvPr id="689" name="円/楕円 688"/>
        <xdr:cNvSpPr/>
      </xdr:nvSpPr>
      <xdr:spPr>
        <a:xfrm>
          <a:off x="15430500" y="164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140870</xdr:rowOff>
    </xdr:from>
    <xdr:ext cx="534377" cy="259045"/>
    <xdr:sp macro="" textlink="">
      <xdr:nvSpPr>
        <xdr:cNvPr id="690" name="テキスト ボックス 689"/>
        <xdr:cNvSpPr txBox="1"/>
      </xdr:nvSpPr>
      <xdr:spPr>
        <a:xfrm>
          <a:off x="15214111" y="162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3648</xdr:rowOff>
    </xdr:from>
    <xdr:to>
      <xdr:col>21</xdr:col>
      <xdr:colOff>212725</xdr:colOff>
      <xdr:row>98</xdr:row>
      <xdr:rowOff>105248</xdr:rowOff>
    </xdr:to>
    <xdr:sp macro="" textlink="">
      <xdr:nvSpPr>
        <xdr:cNvPr id="691" name="円/楕円 690"/>
        <xdr:cNvSpPr/>
      </xdr:nvSpPr>
      <xdr:spPr>
        <a:xfrm>
          <a:off x="14541500" y="168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96375</xdr:rowOff>
    </xdr:from>
    <xdr:ext cx="534377" cy="259045"/>
    <xdr:sp macro="" textlink="">
      <xdr:nvSpPr>
        <xdr:cNvPr id="692" name="テキスト ボックス 691"/>
        <xdr:cNvSpPr txBox="1"/>
      </xdr:nvSpPr>
      <xdr:spPr>
        <a:xfrm>
          <a:off x="14325111" y="168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123434</xdr:rowOff>
    </xdr:from>
    <xdr:to>
      <xdr:col>20</xdr:col>
      <xdr:colOff>9525</xdr:colOff>
      <xdr:row>98</xdr:row>
      <xdr:rowOff>53584</xdr:rowOff>
    </xdr:to>
    <xdr:sp macro="" textlink="">
      <xdr:nvSpPr>
        <xdr:cNvPr id="693" name="円/楕円 692"/>
        <xdr:cNvSpPr/>
      </xdr:nvSpPr>
      <xdr:spPr>
        <a:xfrm>
          <a:off x="13652500" y="167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44711</xdr:rowOff>
    </xdr:from>
    <xdr:ext cx="534377" cy="259045"/>
    <xdr:sp macro="" textlink="">
      <xdr:nvSpPr>
        <xdr:cNvPr id="694" name="テキスト ボックス 693"/>
        <xdr:cNvSpPr txBox="1"/>
      </xdr:nvSpPr>
      <xdr:spPr>
        <a:xfrm>
          <a:off x="13436111" y="168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59823</xdr:rowOff>
    </xdr:from>
    <xdr:to>
      <xdr:col>18</xdr:col>
      <xdr:colOff>492125</xdr:colOff>
      <xdr:row>98</xdr:row>
      <xdr:rowOff>161423</xdr:rowOff>
    </xdr:to>
    <xdr:sp macro="" textlink="">
      <xdr:nvSpPr>
        <xdr:cNvPr id="695" name="円/楕円 694"/>
        <xdr:cNvSpPr/>
      </xdr:nvSpPr>
      <xdr:spPr>
        <a:xfrm>
          <a:off x="12763500" y="168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152550</xdr:rowOff>
    </xdr:from>
    <xdr:ext cx="534377" cy="259045"/>
    <xdr:sp macro="" textlink="">
      <xdr:nvSpPr>
        <xdr:cNvPr id="696" name="テキスト ボックス 695"/>
        <xdr:cNvSpPr txBox="1"/>
      </xdr:nvSpPr>
      <xdr:spPr>
        <a:xfrm>
          <a:off x="12547111" y="1695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88608</xdr:rowOff>
    </xdr:from>
    <xdr:to>
      <xdr:col>32</xdr:col>
      <xdr:colOff>187325</xdr:colOff>
      <xdr:row>38</xdr:row>
      <xdr:rowOff>98228</xdr:rowOff>
    </xdr:to>
    <xdr:cxnSp macro="">
      <xdr:nvCxnSpPr>
        <xdr:cNvPr id="725" name="直線コネクタ 724"/>
        <xdr:cNvCxnSpPr/>
      </xdr:nvCxnSpPr>
      <xdr:spPr>
        <a:xfrm flipV="1">
          <a:off x="21323300" y="6603708"/>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98228</xdr:rowOff>
    </xdr:from>
    <xdr:to>
      <xdr:col>31</xdr:col>
      <xdr:colOff>34925</xdr:colOff>
      <xdr:row>38</xdr:row>
      <xdr:rowOff>112630</xdr:rowOff>
    </xdr:to>
    <xdr:cxnSp macro="">
      <xdr:nvCxnSpPr>
        <xdr:cNvPr id="728" name="直線コネクタ 727"/>
        <xdr:cNvCxnSpPr/>
      </xdr:nvCxnSpPr>
      <xdr:spPr>
        <a:xfrm flipV="1">
          <a:off x="20434300" y="661332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112630</xdr:rowOff>
    </xdr:from>
    <xdr:to>
      <xdr:col>29</xdr:col>
      <xdr:colOff>517525</xdr:colOff>
      <xdr:row>38</xdr:row>
      <xdr:rowOff>123603</xdr:rowOff>
    </xdr:to>
    <xdr:cxnSp macro="">
      <xdr:nvCxnSpPr>
        <xdr:cNvPr id="731" name="直線コネクタ 730"/>
        <xdr:cNvCxnSpPr/>
      </xdr:nvCxnSpPr>
      <xdr:spPr>
        <a:xfrm flipV="1">
          <a:off x="19545300" y="662773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123603</xdr:rowOff>
    </xdr:from>
    <xdr:to>
      <xdr:col>28</xdr:col>
      <xdr:colOff>314325</xdr:colOff>
      <xdr:row>38</xdr:row>
      <xdr:rowOff>138919</xdr:rowOff>
    </xdr:to>
    <xdr:cxnSp macro="">
      <xdr:nvCxnSpPr>
        <xdr:cNvPr id="734" name="直線コネクタ 733"/>
        <xdr:cNvCxnSpPr/>
      </xdr:nvCxnSpPr>
      <xdr:spPr>
        <a:xfrm flipV="1">
          <a:off x="18656300" y="663870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37808</xdr:rowOff>
    </xdr:from>
    <xdr:to>
      <xdr:col>32</xdr:col>
      <xdr:colOff>238125</xdr:colOff>
      <xdr:row>38</xdr:row>
      <xdr:rowOff>139408</xdr:rowOff>
    </xdr:to>
    <xdr:sp macro="" textlink="">
      <xdr:nvSpPr>
        <xdr:cNvPr id="744" name="円/楕円 743"/>
        <xdr:cNvSpPr/>
      </xdr:nvSpPr>
      <xdr:spPr>
        <a:xfrm>
          <a:off x="22110700" y="65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60685</xdr:rowOff>
    </xdr:from>
    <xdr:ext cx="469744" cy="259045"/>
    <xdr:sp macro="" textlink="">
      <xdr:nvSpPr>
        <xdr:cNvPr id="745" name="投資及び出資金該当値テキスト"/>
        <xdr:cNvSpPr txBox="1"/>
      </xdr:nvSpPr>
      <xdr:spPr>
        <a:xfrm>
          <a:off x="22212300" y="640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47428</xdr:rowOff>
    </xdr:from>
    <xdr:to>
      <xdr:col>31</xdr:col>
      <xdr:colOff>85725</xdr:colOff>
      <xdr:row>38</xdr:row>
      <xdr:rowOff>149028</xdr:rowOff>
    </xdr:to>
    <xdr:sp macro="" textlink="">
      <xdr:nvSpPr>
        <xdr:cNvPr id="746" name="円/楕円 745"/>
        <xdr:cNvSpPr/>
      </xdr:nvSpPr>
      <xdr:spPr>
        <a:xfrm>
          <a:off x="21272500" y="65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165555</xdr:rowOff>
    </xdr:from>
    <xdr:ext cx="469744" cy="259045"/>
    <xdr:sp macro="" textlink="">
      <xdr:nvSpPr>
        <xdr:cNvPr id="747" name="テキスト ボックス 746"/>
        <xdr:cNvSpPr txBox="1"/>
      </xdr:nvSpPr>
      <xdr:spPr>
        <a:xfrm>
          <a:off x="21088427" y="633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61830</xdr:rowOff>
    </xdr:from>
    <xdr:to>
      <xdr:col>29</xdr:col>
      <xdr:colOff>568325</xdr:colOff>
      <xdr:row>38</xdr:row>
      <xdr:rowOff>163430</xdr:rowOff>
    </xdr:to>
    <xdr:sp macro="" textlink="">
      <xdr:nvSpPr>
        <xdr:cNvPr id="748" name="円/楕円 747"/>
        <xdr:cNvSpPr/>
      </xdr:nvSpPr>
      <xdr:spPr>
        <a:xfrm>
          <a:off x="20383500" y="65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8507</xdr:rowOff>
    </xdr:from>
    <xdr:ext cx="469744" cy="259045"/>
    <xdr:sp macro="" textlink="">
      <xdr:nvSpPr>
        <xdr:cNvPr id="749" name="テキスト ボックス 748"/>
        <xdr:cNvSpPr txBox="1"/>
      </xdr:nvSpPr>
      <xdr:spPr>
        <a:xfrm>
          <a:off x="20199427" y="635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72803</xdr:rowOff>
    </xdr:from>
    <xdr:to>
      <xdr:col>28</xdr:col>
      <xdr:colOff>365125</xdr:colOff>
      <xdr:row>39</xdr:row>
      <xdr:rowOff>2953</xdr:rowOff>
    </xdr:to>
    <xdr:sp macro="" textlink="">
      <xdr:nvSpPr>
        <xdr:cNvPr id="750" name="円/楕円 749"/>
        <xdr:cNvSpPr/>
      </xdr:nvSpPr>
      <xdr:spPr>
        <a:xfrm>
          <a:off x="19494500" y="65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19480</xdr:rowOff>
    </xdr:from>
    <xdr:ext cx="469744" cy="259045"/>
    <xdr:sp macro="" textlink="">
      <xdr:nvSpPr>
        <xdr:cNvPr id="751" name="テキスト ボックス 750"/>
        <xdr:cNvSpPr txBox="1"/>
      </xdr:nvSpPr>
      <xdr:spPr>
        <a:xfrm>
          <a:off x="19310427" y="63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88119</xdr:rowOff>
    </xdr:from>
    <xdr:to>
      <xdr:col>27</xdr:col>
      <xdr:colOff>161925</xdr:colOff>
      <xdr:row>39</xdr:row>
      <xdr:rowOff>18269</xdr:rowOff>
    </xdr:to>
    <xdr:sp macro="" textlink="">
      <xdr:nvSpPr>
        <xdr:cNvPr id="752" name="円/楕円 751"/>
        <xdr:cNvSpPr/>
      </xdr:nvSpPr>
      <xdr:spPr>
        <a:xfrm>
          <a:off x="18605500" y="66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34796</xdr:rowOff>
    </xdr:from>
    <xdr:ext cx="469744" cy="259045"/>
    <xdr:sp macro="" textlink="">
      <xdr:nvSpPr>
        <xdr:cNvPr id="753" name="テキスト ボックス 752"/>
        <xdr:cNvSpPr txBox="1"/>
      </xdr:nvSpPr>
      <xdr:spPr>
        <a:xfrm>
          <a:off x="18421427" y="637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41108</xdr:rowOff>
    </xdr:from>
    <xdr:to>
      <xdr:col>32</xdr:col>
      <xdr:colOff>187325</xdr:colOff>
      <xdr:row>59</xdr:row>
      <xdr:rowOff>41435</xdr:rowOff>
    </xdr:to>
    <xdr:cxnSp macro="">
      <xdr:nvCxnSpPr>
        <xdr:cNvPr id="784" name="直線コネクタ 783"/>
        <xdr:cNvCxnSpPr/>
      </xdr:nvCxnSpPr>
      <xdr:spPr>
        <a:xfrm flipV="1">
          <a:off x="21323300" y="1015665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41435</xdr:rowOff>
    </xdr:from>
    <xdr:to>
      <xdr:col>31</xdr:col>
      <xdr:colOff>34925</xdr:colOff>
      <xdr:row>59</xdr:row>
      <xdr:rowOff>42088</xdr:rowOff>
    </xdr:to>
    <xdr:cxnSp macro="">
      <xdr:nvCxnSpPr>
        <xdr:cNvPr id="787" name="直線コネクタ 786"/>
        <xdr:cNvCxnSpPr/>
      </xdr:nvCxnSpPr>
      <xdr:spPr>
        <a:xfrm flipV="1">
          <a:off x="20434300" y="1015698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41957</xdr:rowOff>
    </xdr:from>
    <xdr:to>
      <xdr:col>29</xdr:col>
      <xdr:colOff>517525</xdr:colOff>
      <xdr:row>59</xdr:row>
      <xdr:rowOff>42088</xdr:rowOff>
    </xdr:to>
    <xdr:cxnSp macro="">
      <xdr:nvCxnSpPr>
        <xdr:cNvPr id="790" name="直線コネクタ 789"/>
        <xdr:cNvCxnSpPr/>
      </xdr:nvCxnSpPr>
      <xdr:spPr>
        <a:xfrm>
          <a:off x="19545300" y="1015750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41957</xdr:rowOff>
    </xdr:from>
    <xdr:to>
      <xdr:col>28</xdr:col>
      <xdr:colOff>314325</xdr:colOff>
      <xdr:row>59</xdr:row>
      <xdr:rowOff>42283</xdr:rowOff>
    </xdr:to>
    <xdr:cxnSp macro="">
      <xdr:nvCxnSpPr>
        <xdr:cNvPr id="793" name="直線コネクタ 792"/>
        <xdr:cNvCxnSpPr/>
      </xdr:nvCxnSpPr>
      <xdr:spPr>
        <a:xfrm flipV="1">
          <a:off x="18656300" y="1015750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161758</xdr:rowOff>
    </xdr:from>
    <xdr:to>
      <xdr:col>32</xdr:col>
      <xdr:colOff>238125</xdr:colOff>
      <xdr:row>59</xdr:row>
      <xdr:rowOff>91908</xdr:rowOff>
    </xdr:to>
    <xdr:sp macro="" textlink="">
      <xdr:nvSpPr>
        <xdr:cNvPr id="803" name="円/楕円 802"/>
        <xdr:cNvSpPr/>
      </xdr:nvSpPr>
      <xdr:spPr>
        <a:xfrm>
          <a:off x="22110700" y="101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76685</xdr:rowOff>
    </xdr:from>
    <xdr:ext cx="469744" cy="259045"/>
    <xdr:sp macro="" textlink="">
      <xdr:nvSpPr>
        <xdr:cNvPr id="804" name="貸付金該当値テキスト"/>
        <xdr:cNvSpPr txBox="1"/>
      </xdr:nvSpPr>
      <xdr:spPr>
        <a:xfrm>
          <a:off x="22212300" y="100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162085</xdr:rowOff>
    </xdr:from>
    <xdr:to>
      <xdr:col>31</xdr:col>
      <xdr:colOff>85725</xdr:colOff>
      <xdr:row>59</xdr:row>
      <xdr:rowOff>92235</xdr:rowOff>
    </xdr:to>
    <xdr:sp macro="" textlink="">
      <xdr:nvSpPr>
        <xdr:cNvPr id="805" name="円/楕円 804"/>
        <xdr:cNvSpPr/>
      </xdr:nvSpPr>
      <xdr:spPr>
        <a:xfrm>
          <a:off x="21272500" y="101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83362</xdr:rowOff>
    </xdr:from>
    <xdr:ext cx="469744" cy="259045"/>
    <xdr:sp macro="" textlink="">
      <xdr:nvSpPr>
        <xdr:cNvPr id="806" name="テキスト ボックス 805"/>
        <xdr:cNvSpPr txBox="1"/>
      </xdr:nvSpPr>
      <xdr:spPr>
        <a:xfrm>
          <a:off x="21088427" y="101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162738</xdr:rowOff>
    </xdr:from>
    <xdr:to>
      <xdr:col>29</xdr:col>
      <xdr:colOff>568325</xdr:colOff>
      <xdr:row>59</xdr:row>
      <xdr:rowOff>92888</xdr:rowOff>
    </xdr:to>
    <xdr:sp macro="" textlink="">
      <xdr:nvSpPr>
        <xdr:cNvPr id="807" name="円/楕円 806"/>
        <xdr:cNvSpPr/>
      </xdr:nvSpPr>
      <xdr:spPr>
        <a:xfrm>
          <a:off x="203835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84015</xdr:rowOff>
    </xdr:from>
    <xdr:ext cx="469744" cy="259045"/>
    <xdr:sp macro="" textlink="">
      <xdr:nvSpPr>
        <xdr:cNvPr id="808" name="テキスト ボックス 807"/>
        <xdr:cNvSpPr txBox="1"/>
      </xdr:nvSpPr>
      <xdr:spPr>
        <a:xfrm>
          <a:off x="20199427" y="101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162607</xdr:rowOff>
    </xdr:from>
    <xdr:to>
      <xdr:col>28</xdr:col>
      <xdr:colOff>365125</xdr:colOff>
      <xdr:row>59</xdr:row>
      <xdr:rowOff>92757</xdr:rowOff>
    </xdr:to>
    <xdr:sp macro="" textlink="">
      <xdr:nvSpPr>
        <xdr:cNvPr id="809" name="円/楕円 808"/>
        <xdr:cNvSpPr/>
      </xdr:nvSpPr>
      <xdr:spPr>
        <a:xfrm>
          <a:off x="19494500" y="10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83884</xdr:rowOff>
    </xdr:from>
    <xdr:ext cx="469744" cy="259045"/>
    <xdr:sp macro="" textlink="">
      <xdr:nvSpPr>
        <xdr:cNvPr id="810" name="テキスト ボックス 809"/>
        <xdr:cNvSpPr txBox="1"/>
      </xdr:nvSpPr>
      <xdr:spPr>
        <a:xfrm>
          <a:off x="19310427" y="101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162933</xdr:rowOff>
    </xdr:from>
    <xdr:to>
      <xdr:col>27</xdr:col>
      <xdr:colOff>161925</xdr:colOff>
      <xdr:row>59</xdr:row>
      <xdr:rowOff>93083</xdr:rowOff>
    </xdr:to>
    <xdr:sp macro="" textlink="">
      <xdr:nvSpPr>
        <xdr:cNvPr id="811" name="円/楕円 810"/>
        <xdr:cNvSpPr/>
      </xdr:nvSpPr>
      <xdr:spPr>
        <a:xfrm>
          <a:off x="18605500" y="101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84210</xdr:rowOff>
    </xdr:from>
    <xdr:ext cx="469744" cy="259045"/>
    <xdr:sp macro="" textlink="">
      <xdr:nvSpPr>
        <xdr:cNvPr id="812" name="テキスト ボックス 811"/>
        <xdr:cNvSpPr txBox="1"/>
      </xdr:nvSpPr>
      <xdr:spPr>
        <a:xfrm>
          <a:off x="18421427" y="1019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40667</xdr:rowOff>
    </xdr:from>
    <xdr:to>
      <xdr:col>32</xdr:col>
      <xdr:colOff>187325</xdr:colOff>
      <xdr:row>76</xdr:row>
      <xdr:rowOff>57045</xdr:rowOff>
    </xdr:to>
    <xdr:cxnSp macro="">
      <xdr:nvCxnSpPr>
        <xdr:cNvPr id="844" name="直線コネクタ 843"/>
        <xdr:cNvCxnSpPr/>
      </xdr:nvCxnSpPr>
      <xdr:spPr>
        <a:xfrm flipV="1">
          <a:off x="21323300" y="13070867"/>
          <a:ext cx="8382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57045</xdr:rowOff>
    </xdr:from>
    <xdr:to>
      <xdr:col>31</xdr:col>
      <xdr:colOff>34925</xdr:colOff>
      <xdr:row>76</xdr:row>
      <xdr:rowOff>113557</xdr:rowOff>
    </xdr:to>
    <xdr:cxnSp macro="">
      <xdr:nvCxnSpPr>
        <xdr:cNvPr id="847" name="直線コネクタ 846"/>
        <xdr:cNvCxnSpPr/>
      </xdr:nvCxnSpPr>
      <xdr:spPr>
        <a:xfrm flipV="1">
          <a:off x="20434300" y="13087245"/>
          <a:ext cx="889000" cy="5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113557</xdr:rowOff>
    </xdr:from>
    <xdr:to>
      <xdr:col>29</xdr:col>
      <xdr:colOff>517525</xdr:colOff>
      <xdr:row>76</xdr:row>
      <xdr:rowOff>138247</xdr:rowOff>
    </xdr:to>
    <xdr:cxnSp macro="">
      <xdr:nvCxnSpPr>
        <xdr:cNvPr id="850" name="直線コネクタ 849"/>
        <xdr:cNvCxnSpPr/>
      </xdr:nvCxnSpPr>
      <xdr:spPr>
        <a:xfrm flipV="1">
          <a:off x="19545300" y="13143757"/>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113967</xdr:rowOff>
    </xdr:from>
    <xdr:to>
      <xdr:col>28</xdr:col>
      <xdr:colOff>314325</xdr:colOff>
      <xdr:row>76</xdr:row>
      <xdr:rowOff>138247</xdr:rowOff>
    </xdr:to>
    <xdr:cxnSp macro="">
      <xdr:nvCxnSpPr>
        <xdr:cNvPr id="853" name="直線コネクタ 852"/>
        <xdr:cNvCxnSpPr/>
      </xdr:nvCxnSpPr>
      <xdr:spPr>
        <a:xfrm>
          <a:off x="18656300" y="13144167"/>
          <a:ext cx="889000" cy="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161317</xdr:rowOff>
    </xdr:from>
    <xdr:to>
      <xdr:col>32</xdr:col>
      <xdr:colOff>238125</xdr:colOff>
      <xdr:row>76</xdr:row>
      <xdr:rowOff>91467</xdr:rowOff>
    </xdr:to>
    <xdr:sp macro="" textlink="">
      <xdr:nvSpPr>
        <xdr:cNvPr id="863" name="円/楕円 862"/>
        <xdr:cNvSpPr/>
      </xdr:nvSpPr>
      <xdr:spPr>
        <a:xfrm>
          <a:off x="22110700" y="130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139744</xdr:rowOff>
    </xdr:from>
    <xdr:ext cx="534377" cy="259045"/>
    <xdr:sp macro="" textlink="">
      <xdr:nvSpPr>
        <xdr:cNvPr id="864" name="繰出金該当値テキスト"/>
        <xdr:cNvSpPr txBox="1"/>
      </xdr:nvSpPr>
      <xdr:spPr>
        <a:xfrm>
          <a:off x="22212300" y="12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6245</xdr:rowOff>
    </xdr:from>
    <xdr:to>
      <xdr:col>31</xdr:col>
      <xdr:colOff>85725</xdr:colOff>
      <xdr:row>76</xdr:row>
      <xdr:rowOff>107845</xdr:rowOff>
    </xdr:to>
    <xdr:sp macro="" textlink="">
      <xdr:nvSpPr>
        <xdr:cNvPr id="865" name="円/楕円 864"/>
        <xdr:cNvSpPr/>
      </xdr:nvSpPr>
      <xdr:spPr>
        <a:xfrm>
          <a:off x="21272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98972</xdr:rowOff>
    </xdr:from>
    <xdr:ext cx="534377" cy="259045"/>
    <xdr:sp macro="" textlink="">
      <xdr:nvSpPr>
        <xdr:cNvPr id="866" name="テキスト ボックス 865"/>
        <xdr:cNvSpPr txBox="1"/>
      </xdr:nvSpPr>
      <xdr:spPr>
        <a:xfrm>
          <a:off x="21056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62757</xdr:rowOff>
    </xdr:from>
    <xdr:to>
      <xdr:col>29</xdr:col>
      <xdr:colOff>568325</xdr:colOff>
      <xdr:row>76</xdr:row>
      <xdr:rowOff>164357</xdr:rowOff>
    </xdr:to>
    <xdr:sp macro="" textlink="">
      <xdr:nvSpPr>
        <xdr:cNvPr id="867" name="円/楕円 866"/>
        <xdr:cNvSpPr/>
      </xdr:nvSpPr>
      <xdr:spPr>
        <a:xfrm>
          <a:off x="20383500" y="130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155484</xdr:rowOff>
    </xdr:from>
    <xdr:ext cx="534377" cy="259045"/>
    <xdr:sp macro="" textlink="">
      <xdr:nvSpPr>
        <xdr:cNvPr id="868" name="テキスト ボックス 867"/>
        <xdr:cNvSpPr txBox="1"/>
      </xdr:nvSpPr>
      <xdr:spPr>
        <a:xfrm>
          <a:off x="20167111" y="131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87447</xdr:rowOff>
    </xdr:from>
    <xdr:to>
      <xdr:col>28</xdr:col>
      <xdr:colOff>365125</xdr:colOff>
      <xdr:row>77</xdr:row>
      <xdr:rowOff>17597</xdr:rowOff>
    </xdr:to>
    <xdr:sp macro="" textlink="">
      <xdr:nvSpPr>
        <xdr:cNvPr id="869" name="円/楕円 868"/>
        <xdr:cNvSpPr/>
      </xdr:nvSpPr>
      <xdr:spPr>
        <a:xfrm>
          <a:off x="19494500" y="13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8724</xdr:rowOff>
    </xdr:from>
    <xdr:ext cx="534377" cy="259045"/>
    <xdr:sp macro="" textlink="">
      <xdr:nvSpPr>
        <xdr:cNvPr id="870" name="テキスト ボックス 869"/>
        <xdr:cNvSpPr txBox="1"/>
      </xdr:nvSpPr>
      <xdr:spPr>
        <a:xfrm>
          <a:off x="19278111" y="132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63167</xdr:rowOff>
    </xdr:from>
    <xdr:to>
      <xdr:col>27</xdr:col>
      <xdr:colOff>161925</xdr:colOff>
      <xdr:row>76</xdr:row>
      <xdr:rowOff>164767</xdr:rowOff>
    </xdr:to>
    <xdr:sp macro="" textlink="">
      <xdr:nvSpPr>
        <xdr:cNvPr id="871" name="円/楕円 870"/>
        <xdr:cNvSpPr/>
      </xdr:nvSpPr>
      <xdr:spPr>
        <a:xfrm>
          <a:off x="18605500" y="130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155894</xdr:rowOff>
    </xdr:from>
    <xdr:ext cx="534377" cy="259045"/>
    <xdr:sp macro="" textlink="">
      <xdr:nvSpPr>
        <xdr:cNvPr id="872" name="テキスト ボックス 871"/>
        <xdr:cNvSpPr txBox="1"/>
      </xdr:nvSpPr>
      <xdr:spPr>
        <a:xfrm>
          <a:off x="18389111" y="131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429,854</a:t>
          </a:r>
          <a:r>
            <a:rPr kumimoji="1" lang="ja-JP" altLang="ja-JP" sz="1100">
              <a:solidFill>
                <a:schemeClr val="dk1"/>
              </a:solidFill>
              <a:effectLst/>
              <a:latin typeface="+mn-lt"/>
              <a:ea typeface="+mn-ea"/>
              <a:cs typeface="+mn-cs"/>
            </a:rPr>
            <a:t>円であり、対前年度比で増加した主な項目は</a:t>
          </a:r>
          <a:r>
            <a:rPr kumimoji="1" lang="ja-JP" altLang="en-US" sz="1100">
              <a:solidFill>
                <a:schemeClr val="dk1"/>
              </a:solidFill>
              <a:effectLst/>
              <a:latin typeface="+mn-lt"/>
              <a:ea typeface="+mn-ea"/>
              <a:cs typeface="+mn-cs"/>
            </a:rPr>
            <a:t>扶助費及び</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扶助費は、障がい者自立支援給付費等の障害者福祉費や年金生活者等支援臨時福祉給付金などの増加により、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80,042</a:t>
          </a:r>
          <a:r>
            <a:rPr kumimoji="1" lang="ja-JP" altLang="ja-JP" sz="1100">
              <a:solidFill>
                <a:schemeClr val="dk1"/>
              </a:solidFill>
              <a:effectLst/>
              <a:latin typeface="+mn-lt"/>
              <a:ea typeface="+mn-ea"/>
              <a:cs typeface="+mn-cs"/>
            </a:rPr>
            <a:t>円、補助費等はプレミアム商品券発行事業</a:t>
          </a:r>
          <a:r>
            <a:rPr kumimoji="1" lang="ja-JP" altLang="en-US" sz="1100">
              <a:solidFill>
                <a:schemeClr val="dk1"/>
              </a:solidFill>
              <a:effectLst/>
              <a:latin typeface="+mn-lt"/>
              <a:ea typeface="+mn-ea"/>
              <a:cs typeface="+mn-cs"/>
            </a:rPr>
            <a:t>などの完了による減少要因もあったが、</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年度に開催される「愛顔つなぐえひめ国体、えひめ大会」に係る実行委員会への負担金の増加などにより、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31,648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また、逆に減少した主な項目としては、普通建設事業や</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となっており、普通建設事業は市道改良事業や中学校体育館大規模改修事業の実施による増加要因もあったが、防災行政無線周波数統合事業の完了により、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51,959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は合併特例事業債を活用した「地域振興基金</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13.3</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」の造成</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により、対前年度比</a:t>
          </a:r>
          <a:r>
            <a:rPr kumimoji="1" lang="en-US" altLang="ja-JP" sz="1100">
              <a:solidFill>
                <a:schemeClr val="dk1"/>
              </a:solidFill>
              <a:effectLst/>
              <a:latin typeface="+mn-lt"/>
              <a:ea typeface="+mn-ea"/>
              <a:cs typeface="+mn-cs"/>
            </a:rPr>
            <a:t>85.1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9,519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33,586
33,418
211.30
15,156,250
14,437,065
647,143
9,293,788
14,927,229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89217</xdr:rowOff>
    </xdr:from>
    <xdr:to>
      <xdr:col>6</xdr:col>
      <xdr:colOff>511175</xdr:colOff>
      <xdr:row>37</xdr:row>
      <xdr:rowOff>19114</xdr:rowOff>
    </xdr:to>
    <xdr:cxnSp macro="">
      <xdr:nvCxnSpPr>
        <xdr:cNvPr id="61" name="直線コネクタ 60"/>
        <xdr:cNvCxnSpPr/>
      </xdr:nvCxnSpPr>
      <xdr:spPr>
        <a:xfrm>
          <a:off x="3797300" y="6261417"/>
          <a:ext cx="83820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126936</xdr:rowOff>
    </xdr:from>
    <xdr:to>
      <xdr:col>5</xdr:col>
      <xdr:colOff>358775</xdr:colOff>
      <xdr:row>36</xdr:row>
      <xdr:rowOff>89217</xdr:rowOff>
    </xdr:to>
    <xdr:cxnSp macro="">
      <xdr:nvCxnSpPr>
        <xdr:cNvPr id="64" name="直線コネクタ 63"/>
        <xdr:cNvCxnSpPr/>
      </xdr:nvCxnSpPr>
      <xdr:spPr>
        <a:xfrm>
          <a:off x="2908300" y="6127686"/>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126936</xdr:rowOff>
    </xdr:from>
    <xdr:to>
      <xdr:col>4</xdr:col>
      <xdr:colOff>155575</xdr:colOff>
      <xdr:row>36</xdr:row>
      <xdr:rowOff>78549</xdr:rowOff>
    </xdr:to>
    <xdr:cxnSp macro="">
      <xdr:nvCxnSpPr>
        <xdr:cNvPr id="67" name="直線コネクタ 66"/>
        <xdr:cNvCxnSpPr/>
      </xdr:nvCxnSpPr>
      <xdr:spPr>
        <a:xfrm flipV="1">
          <a:off x="2019300" y="612768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45974</xdr:rowOff>
    </xdr:from>
    <xdr:to>
      <xdr:col>2</xdr:col>
      <xdr:colOff>638175</xdr:colOff>
      <xdr:row>36</xdr:row>
      <xdr:rowOff>78549</xdr:rowOff>
    </xdr:to>
    <xdr:cxnSp macro="">
      <xdr:nvCxnSpPr>
        <xdr:cNvPr id="70" name="直線コネクタ 69"/>
        <xdr:cNvCxnSpPr/>
      </xdr:nvCxnSpPr>
      <xdr:spPr>
        <a:xfrm>
          <a:off x="1130300" y="621817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139764</xdr:rowOff>
    </xdr:from>
    <xdr:to>
      <xdr:col>6</xdr:col>
      <xdr:colOff>561975</xdr:colOff>
      <xdr:row>37</xdr:row>
      <xdr:rowOff>69914</xdr:rowOff>
    </xdr:to>
    <xdr:sp macro="" textlink="">
      <xdr:nvSpPr>
        <xdr:cNvPr id="80" name="円/楕円 79"/>
        <xdr:cNvSpPr/>
      </xdr:nvSpPr>
      <xdr:spPr>
        <a:xfrm>
          <a:off x="45847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118191</xdr:rowOff>
    </xdr:from>
    <xdr:ext cx="469744" cy="259045"/>
    <xdr:sp macro="" textlink="">
      <xdr:nvSpPr>
        <xdr:cNvPr id="81" name="議会費該当値テキスト"/>
        <xdr:cNvSpPr txBox="1"/>
      </xdr:nvSpPr>
      <xdr:spPr>
        <a:xfrm>
          <a:off x="4686300" y="629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38417</xdr:rowOff>
    </xdr:from>
    <xdr:to>
      <xdr:col>5</xdr:col>
      <xdr:colOff>409575</xdr:colOff>
      <xdr:row>36</xdr:row>
      <xdr:rowOff>140017</xdr:rowOff>
    </xdr:to>
    <xdr:sp macro="" textlink="">
      <xdr:nvSpPr>
        <xdr:cNvPr id="82" name="円/楕円 81"/>
        <xdr:cNvSpPr/>
      </xdr:nvSpPr>
      <xdr:spPr>
        <a:xfrm>
          <a:off x="3746500" y="6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131144</xdr:rowOff>
    </xdr:from>
    <xdr:ext cx="469744" cy="259045"/>
    <xdr:sp macro="" textlink="">
      <xdr:nvSpPr>
        <xdr:cNvPr id="83" name="テキスト ボックス 82"/>
        <xdr:cNvSpPr txBox="1"/>
      </xdr:nvSpPr>
      <xdr:spPr>
        <a:xfrm>
          <a:off x="3562427" y="63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76136</xdr:rowOff>
    </xdr:from>
    <xdr:to>
      <xdr:col>4</xdr:col>
      <xdr:colOff>206375</xdr:colOff>
      <xdr:row>36</xdr:row>
      <xdr:rowOff>6286</xdr:rowOff>
    </xdr:to>
    <xdr:sp macro="" textlink="">
      <xdr:nvSpPr>
        <xdr:cNvPr id="84" name="円/楕円 83"/>
        <xdr:cNvSpPr/>
      </xdr:nvSpPr>
      <xdr:spPr>
        <a:xfrm>
          <a:off x="2857500" y="6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168863</xdr:rowOff>
    </xdr:from>
    <xdr:ext cx="469744" cy="259045"/>
    <xdr:sp macro="" textlink="">
      <xdr:nvSpPr>
        <xdr:cNvPr id="85" name="テキスト ボックス 84"/>
        <xdr:cNvSpPr txBox="1"/>
      </xdr:nvSpPr>
      <xdr:spPr>
        <a:xfrm>
          <a:off x="2673427" y="616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27749</xdr:rowOff>
    </xdr:from>
    <xdr:to>
      <xdr:col>3</xdr:col>
      <xdr:colOff>3175</xdr:colOff>
      <xdr:row>36</xdr:row>
      <xdr:rowOff>129349</xdr:rowOff>
    </xdr:to>
    <xdr:sp macro="" textlink="">
      <xdr:nvSpPr>
        <xdr:cNvPr id="86" name="円/楕円 85"/>
        <xdr:cNvSpPr/>
      </xdr:nvSpPr>
      <xdr:spPr>
        <a:xfrm>
          <a:off x="1968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120476</xdr:rowOff>
    </xdr:from>
    <xdr:ext cx="469744" cy="259045"/>
    <xdr:sp macro="" textlink="">
      <xdr:nvSpPr>
        <xdr:cNvPr id="87" name="テキスト ボックス 86"/>
        <xdr:cNvSpPr txBox="1"/>
      </xdr:nvSpPr>
      <xdr:spPr>
        <a:xfrm>
          <a:off x="1784427"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166624</xdr:rowOff>
    </xdr:from>
    <xdr:to>
      <xdr:col>1</xdr:col>
      <xdr:colOff>485775</xdr:colOff>
      <xdr:row>36</xdr:row>
      <xdr:rowOff>96774</xdr:rowOff>
    </xdr:to>
    <xdr:sp macro="" textlink="">
      <xdr:nvSpPr>
        <xdr:cNvPr id="88" name="円/楕円 87"/>
        <xdr:cNvSpPr/>
      </xdr:nvSpPr>
      <xdr:spPr>
        <a:xfrm>
          <a:off x="1079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87901</xdr:rowOff>
    </xdr:from>
    <xdr:ext cx="469744" cy="259045"/>
    <xdr:sp macro="" textlink="">
      <xdr:nvSpPr>
        <xdr:cNvPr id="89" name="テキスト ボックス 88"/>
        <xdr:cNvSpPr txBox="1"/>
      </xdr:nvSpPr>
      <xdr:spPr>
        <a:xfrm>
          <a:off x="8954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6751</xdr:rowOff>
    </xdr:from>
    <xdr:to>
      <xdr:col>6</xdr:col>
      <xdr:colOff>511175</xdr:colOff>
      <xdr:row>57</xdr:row>
      <xdr:rowOff>58583</xdr:rowOff>
    </xdr:to>
    <xdr:cxnSp macro="">
      <xdr:nvCxnSpPr>
        <xdr:cNvPr id="116" name="直線コネクタ 115"/>
        <xdr:cNvCxnSpPr/>
      </xdr:nvCxnSpPr>
      <xdr:spPr>
        <a:xfrm>
          <a:off x="3797300" y="9607951"/>
          <a:ext cx="838200" cy="22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6751</xdr:rowOff>
    </xdr:from>
    <xdr:to>
      <xdr:col>5</xdr:col>
      <xdr:colOff>358775</xdr:colOff>
      <xdr:row>57</xdr:row>
      <xdr:rowOff>37132</xdr:rowOff>
    </xdr:to>
    <xdr:cxnSp macro="">
      <xdr:nvCxnSpPr>
        <xdr:cNvPr id="119" name="直線コネクタ 118"/>
        <xdr:cNvCxnSpPr/>
      </xdr:nvCxnSpPr>
      <xdr:spPr>
        <a:xfrm flipV="1">
          <a:off x="2908300" y="9607951"/>
          <a:ext cx="889000" cy="20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30612</xdr:rowOff>
    </xdr:from>
    <xdr:to>
      <xdr:col>4</xdr:col>
      <xdr:colOff>155575</xdr:colOff>
      <xdr:row>57</xdr:row>
      <xdr:rowOff>37132</xdr:rowOff>
    </xdr:to>
    <xdr:cxnSp macro="">
      <xdr:nvCxnSpPr>
        <xdr:cNvPr id="122" name="直線コネクタ 121"/>
        <xdr:cNvCxnSpPr/>
      </xdr:nvCxnSpPr>
      <xdr:spPr>
        <a:xfrm>
          <a:off x="2019300" y="9803262"/>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30612</xdr:rowOff>
    </xdr:from>
    <xdr:to>
      <xdr:col>2</xdr:col>
      <xdr:colOff>638175</xdr:colOff>
      <xdr:row>57</xdr:row>
      <xdr:rowOff>81627</xdr:rowOff>
    </xdr:to>
    <xdr:cxnSp macro="">
      <xdr:nvCxnSpPr>
        <xdr:cNvPr id="125" name="直線コネクタ 124"/>
        <xdr:cNvCxnSpPr/>
      </xdr:nvCxnSpPr>
      <xdr:spPr>
        <a:xfrm flipV="1">
          <a:off x="1130300" y="9803262"/>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7783</xdr:rowOff>
    </xdr:from>
    <xdr:to>
      <xdr:col>6</xdr:col>
      <xdr:colOff>561975</xdr:colOff>
      <xdr:row>57</xdr:row>
      <xdr:rowOff>109383</xdr:rowOff>
    </xdr:to>
    <xdr:sp macro="" textlink="">
      <xdr:nvSpPr>
        <xdr:cNvPr id="135" name="円/楕円 134"/>
        <xdr:cNvSpPr/>
      </xdr:nvSpPr>
      <xdr:spPr>
        <a:xfrm>
          <a:off x="4584700" y="97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94160</xdr:rowOff>
    </xdr:from>
    <xdr:ext cx="534377" cy="259045"/>
    <xdr:sp macro="" textlink="">
      <xdr:nvSpPr>
        <xdr:cNvPr id="136" name="総務費該当値テキスト"/>
        <xdr:cNvSpPr txBox="1"/>
      </xdr:nvSpPr>
      <xdr:spPr>
        <a:xfrm>
          <a:off x="4686300" y="96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127401</xdr:rowOff>
    </xdr:from>
    <xdr:to>
      <xdr:col>5</xdr:col>
      <xdr:colOff>409575</xdr:colOff>
      <xdr:row>56</xdr:row>
      <xdr:rowOff>57551</xdr:rowOff>
    </xdr:to>
    <xdr:sp macro="" textlink="">
      <xdr:nvSpPr>
        <xdr:cNvPr id="137" name="円/楕円 136"/>
        <xdr:cNvSpPr/>
      </xdr:nvSpPr>
      <xdr:spPr>
        <a:xfrm>
          <a:off x="3746500" y="95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74078</xdr:rowOff>
    </xdr:from>
    <xdr:ext cx="599010" cy="259045"/>
    <xdr:sp macro="" textlink="">
      <xdr:nvSpPr>
        <xdr:cNvPr id="138" name="テキスト ボックス 137"/>
        <xdr:cNvSpPr txBox="1"/>
      </xdr:nvSpPr>
      <xdr:spPr>
        <a:xfrm>
          <a:off x="3497794" y="933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104,079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157782</xdr:rowOff>
    </xdr:from>
    <xdr:to>
      <xdr:col>4</xdr:col>
      <xdr:colOff>206375</xdr:colOff>
      <xdr:row>57</xdr:row>
      <xdr:rowOff>87932</xdr:rowOff>
    </xdr:to>
    <xdr:sp macro="" textlink="">
      <xdr:nvSpPr>
        <xdr:cNvPr id="139" name="円/楕円 138"/>
        <xdr:cNvSpPr/>
      </xdr:nvSpPr>
      <xdr:spPr>
        <a:xfrm>
          <a:off x="2857500" y="97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79059</xdr:rowOff>
    </xdr:from>
    <xdr:ext cx="534377" cy="259045"/>
    <xdr:sp macro="" textlink="">
      <xdr:nvSpPr>
        <xdr:cNvPr id="140" name="テキスト ボックス 139"/>
        <xdr:cNvSpPr txBox="1"/>
      </xdr:nvSpPr>
      <xdr:spPr>
        <a:xfrm>
          <a:off x="2641111" y="98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151262</xdr:rowOff>
    </xdr:from>
    <xdr:to>
      <xdr:col>3</xdr:col>
      <xdr:colOff>3175</xdr:colOff>
      <xdr:row>57</xdr:row>
      <xdr:rowOff>81412</xdr:rowOff>
    </xdr:to>
    <xdr:sp macro="" textlink="">
      <xdr:nvSpPr>
        <xdr:cNvPr id="141" name="円/楕円 140"/>
        <xdr:cNvSpPr/>
      </xdr:nvSpPr>
      <xdr:spPr>
        <a:xfrm>
          <a:off x="1968500" y="97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72539</xdr:rowOff>
    </xdr:from>
    <xdr:ext cx="534377" cy="259045"/>
    <xdr:sp macro="" textlink="">
      <xdr:nvSpPr>
        <xdr:cNvPr id="142" name="テキスト ボックス 141"/>
        <xdr:cNvSpPr txBox="1"/>
      </xdr:nvSpPr>
      <xdr:spPr>
        <a:xfrm>
          <a:off x="1752111" y="98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30827</xdr:rowOff>
    </xdr:from>
    <xdr:to>
      <xdr:col>1</xdr:col>
      <xdr:colOff>485775</xdr:colOff>
      <xdr:row>57</xdr:row>
      <xdr:rowOff>132427</xdr:rowOff>
    </xdr:to>
    <xdr:sp macro="" textlink="">
      <xdr:nvSpPr>
        <xdr:cNvPr id="143" name="円/楕円 142"/>
        <xdr:cNvSpPr/>
      </xdr:nvSpPr>
      <xdr:spPr>
        <a:xfrm>
          <a:off x="1079500" y="98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123554</xdr:rowOff>
    </xdr:from>
    <xdr:ext cx="534377" cy="259045"/>
    <xdr:sp macro="" textlink="">
      <xdr:nvSpPr>
        <xdr:cNvPr id="144" name="テキスト ボックス 143"/>
        <xdr:cNvSpPr txBox="1"/>
      </xdr:nvSpPr>
      <xdr:spPr>
        <a:xfrm>
          <a:off x="863111" y="989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70653</xdr:rowOff>
    </xdr:from>
    <xdr:to>
      <xdr:col>6</xdr:col>
      <xdr:colOff>511175</xdr:colOff>
      <xdr:row>77</xdr:row>
      <xdr:rowOff>76749</xdr:rowOff>
    </xdr:to>
    <xdr:cxnSp macro="">
      <xdr:nvCxnSpPr>
        <xdr:cNvPr id="172" name="直線コネクタ 171"/>
        <xdr:cNvCxnSpPr/>
      </xdr:nvCxnSpPr>
      <xdr:spPr>
        <a:xfrm flipV="1">
          <a:off x="3797300" y="13272303"/>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76749</xdr:rowOff>
    </xdr:from>
    <xdr:to>
      <xdr:col>5</xdr:col>
      <xdr:colOff>358775</xdr:colOff>
      <xdr:row>77</xdr:row>
      <xdr:rowOff>121838</xdr:rowOff>
    </xdr:to>
    <xdr:cxnSp macro="">
      <xdr:nvCxnSpPr>
        <xdr:cNvPr id="175" name="直線コネクタ 174"/>
        <xdr:cNvCxnSpPr/>
      </xdr:nvCxnSpPr>
      <xdr:spPr>
        <a:xfrm flipV="1">
          <a:off x="2908300" y="13278399"/>
          <a:ext cx="8890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121838</xdr:rowOff>
    </xdr:from>
    <xdr:to>
      <xdr:col>4</xdr:col>
      <xdr:colOff>155575</xdr:colOff>
      <xdr:row>78</xdr:row>
      <xdr:rowOff>13005</xdr:rowOff>
    </xdr:to>
    <xdr:cxnSp macro="">
      <xdr:nvCxnSpPr>
        <xdr:cNvPr id="178" name="直線コネクタ 177"/>
        <xdr:cNvCxnSpPr/>
      </xdr:nvCxnSpPr>
      <xdr:spPr>
        <a:xfrm flipV="1">
          <a:off x="2019300" y="13323488"/>
          <a:ext cx="889000" cy="6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13005</xdr:rowOff>
    </xdr:from>
    <xdr:to>
      <xdr:col>2</xdr:col>
      <xdr:colOff>638175</xdr:colOff>
      <xdr:row>78</xdr:row>
      <xdr:rowOff>29226</xdr:rowOff>
    </xdr:to>
    <xdr:cxnSp macro="">
      <xdr:nvCxnSpPr>
        <xdr:cNvPr id="181" name="直線コネクタ 180"/>
        <xdr:cNvCxnSpPr/>
      </xdr:nvCxnSpPr>
      <xdr:spPr>
        <a:xfrm flipV="1">
          <a:off x="1130300" y="13386105"/>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19853</xdr:rowOff>
    </xdr:from>
    <xdr:to>
      <xdr:col>6</xdr:col>
      <xdr:colOff>561975</xdr:colOff>
      <xdr:row>77</xdr:row>
      <xdr:rowOff>121453</xdr:rowOff>
    </xdr:to>
    <xdr:sp macro="" textlink="">
      <xdr:nvSpPr>
        <xdr:cNvPr id="191" name="円/楕円 190"/>
        <xdr:cNvSpPr/>
      </xdr:nvSpPr>
      <xdr:spPr>
        <a:xfrm>
          <a:off x="4584700" y="132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169730</xdr:rowOff>
    </xdr:from>
    <xdr:ext cx="599010" cy="259045"/>
    <xdr:sp macro="" textlink="">
      <xdr:nvSpPr>
        <xdr:cNvPr id="192" name="民生費該当値テキスト"/>
        <xdr:cNvSpPr txBox="1"/>
      </xdr:nvSpPr>
      <xdr:spPr>
        <a:xfrm>
          <a:off x="4686300" y="1319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25949</xdr:rowOff>
    </xdr:from>
    <xdr:to>
      <xdr:col>5</xdr:col>
      <xdr:colOff>409575</xdr:colOff>
      <xdr:row>77</xdr:row>
      <xdr:rowOff>127549</xdr:rowOff>
    </xdr:to>
    <xdr:sp macro="" textlink="">
      <xdr:nvSpPr>
        <xdr:cNvPr id="193" name="円/楕円 192"/>
        <xdr:cNvSpPr/>
      </xdr:nvSpPr>
      <xdr:spPr>
        <a:xfrm>
          <a:off x="3746500" y="132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118676</xdr:rowOff>
    </xdr:from>
    <xdr:ext cx="599010" cy="259045"/>
    <xdr:sp macro="" textlink="">
      <xdr:nvSpPr>
        <xdr:cNvPr id="194" name="テキスト ボックス 193"/>
        <xdr:cNvSpPr txBox="1"/>
      </xdr:nvSpPr>
      <xdr:spPr>
        <a:xfrm>
          <a:off x="3497794" y="1332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71038</xdr:rowOff>
    </xdr:from>
    <xdr:to>
      <xdr:col>4</xdr:col>
      <xdr:colOff>206375</xdr:colOff>
      <xdr:row>78</xdr:row>
      <xdr:rowOff>1188</xdr:rowOff>
    </xdr:to>
    <xdr:sp macro="" textlink="">
      <xdr:nvSpPr>
        <xdr:cNvPr id="195" name="円/楕円 194"/>
        <xdr:cNvSpPr/>
      </xdr:nvSpPr>
      <xdr:spPr>
        <a:xfrm>
          <a:off x="2857500" y="132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163765</xdr:rowOff>
    </xdr:from>
    <xdr:ext cx="599010" cy="259045"/>
    <xdr:sp macro="" textlink="">
      <xdr:nvSpPr>
        <xdr:cNvPr id="196" name="テキスト ボックス 195"/>
        <xdr:cNvSpPr txBox="1"/>
      </xdr:nvSpPr>
      <xdr:spPr>
        <a:xfrm>
          <a:off x="2608794" y="1336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133655</xdr:rowOff>
    </xdr:from>
    <xdr:to>
      <xdr:col>3</xdr:col>
      <xdr:colOff>3175</xdr:colOff>
      <xdr:row>78</xdr:row>
      <xdr:rowOff>63805</xdr:rowOff>
    </xdr:to>
    <xdr:sp macro="" textlink="">
      <xdr:nvSpPr>
        <xdr:cNvPr id="197" name="円/楕円 196"/>
        <xdr:cNvSpPr/>
      </xdr:nvSpPr>
      <xdr:spPr>
        <a:xfrm>
          <a:off x="1968500" y="133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54932</xdr:rowOff>
    </xdr:from>
    <xdr:ext cx="599010" cy="259045"/>
    <xdr:sp macro="" textlink="">
      <xdr:nvSpPr>
        <xdr:cNvPr id="198" name="テキスト ボックス 197"/>
        <xdr:cNvSpPr txBox="1"/>
      </xdr:nvSpPr>
      <xdr:spPr>
        <a:xfrm>
          <a:off x="1719794" y="1342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149876</xdr:rowOff>
    </xdr:from>
    <xdr:to>
      <xdr:col>1</xdr:col>
      <xdr:colOff>485775</xdr:colOff>
      <xdr:row>78</xdr:row>
      <xdr:rowOff>80026</xdr:rowOff>
    </xdr:to>
    <xdr:sp macro="" textlink="">
      <xdr:nvSpPr>
        <xdr:cNvPr id="199" name="円/楕円 198"/>
        <xdr:cNvSpPr/>
      </xdr:nvSpPr>
      <xdr:spPr>
        <a:xfrm>
          <a:off x="1079500" y="1335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71153</xdr:rowOff>
    </xdr:from>
    <xdr:ext cx="599010" cy="259045"/>
    <xdr:sp macro="" textlink="">
      <xdr:nvSpPr>
        <xdr:cNvPr id="200" name="テキスト ボックス 199"/>
        <xdr:cNvSpPr txBox="1"/>
      </xdr:nvSpPr>
      <xdr:spPr>
        <a:xfrm>
          <a:off x="830794" y="1344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156857</xdr:rowOff>
    </xdr:from>
    <xdr:to>
      <xdr:col>6</xdr:col>
      <xdr:colOff>511175</xdr:colOff>
      <xdr:row>96</xdr:row>
      <xdr:rowOff>169583</xdr:rowOff>
    </xdr:to>
    <xdr:cxnSp macro="">
      <xdr:nvCxnSpPr>
        <xdr:cNvPr id="225" name="直線コネクタ 224"/>
        <xdr:cNvCxnSpPr/>
      </xdr:nvCxnSpPr>
      <xdr:spPr>
        <a:xfrm flipV="1">
          <a:off x="3797300" y="16616057"/>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169583</xdr:rowOff>
    </xdr:from>
    <xdr:to>
      <xdr:col>5</xdr:col>
      <xdr:colOff>358775</xdr:colOff>
      <xdr:row>97</xdr:row>
      <xdr:rowOff>9153</xdr:rowOff>
    </xdr:to>
    <xdr:cxnSp macro="">
      <xdr:nvCxnSpPr>
        <xdr:cNvPr id="228" name="直線コネクタ 227"/>
        <xdr:cNvCxnSpPr/>
      </xdr:nvCxnSpPr>
      <xdr:spPr>
        <a:xfrm flipV="1">
          <a:off x="2908300" y="16628783"/>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9153</xdr:rowOff>
    </xdr:from>
    <xdr:to>
      <xdr:col>4</xdr:col>
      <xdr:colOff>155575</xdr:colOff>
      <xdr:row>97</xdr:row>
      <xdr:rowOff>18605</xdr:rowOff>
    </xdr:to>
    <xdr:cxnSp macro="">
      <xdr:nvCxnSpPr>
        <xdr:cNvPr id="231" name="直線コネクタ 230"/>
        <xdr:cNvCxnSpPr/>
      </xdr:nvCxnSpPr>
      <xdr:spPr>
        <a:xfrm flipV="1">
          <a:off x="2019300" y="16639803"/>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17507</xdr:rowOff>
    </xdr:from>
    <xdr:to>
      <xdr:col>2</xdr:col>
      <xdr:colOff>638175</xdr:colOff>
      <xdr:row>97</xdr:row>
      <xdr:rowOff>18605</xdr:rowOff>
    </xdr:to>
    <xdr:cxnSp macro="">
      <xdr:nvCxnSpPr>
        <xdr:cNvPr id="234" name="直線コネクタ 233"/>
        <xdr:cNvCxnSpPr/>
      </xdr:nvCxnSpPr>
      <xdr:spPr>
        <a:xfrm>
          <a:off x="1130300" y="16648157"/>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106057</xdr:rowOff>
    </xdr:from>
    <xdr:to>
      <xdr:col>6</xdr:col>
      <xdr:colOff>561975</xdr:colOff>
      <xdr:row>97</xdr:row>
      <xdr:rowOff>36207</xdr:rowOff>
    </xdr:to>
    <xdr:sp macro="" textlink="">
      <xdr:nvSpPr>
        <xdr:cNvPr id="244" name="円/楕円 243"/>
        <xdr:cNvSpPr/>
      </xdr:nvSpPr>
      <xdr:spPr>
        <a:xfrm>
          <a:off x="4584700" y="165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20984</xdr:rowOff>
    </xdr:from>
    <xdr:ext cx="534377" cy="259045"/>
    <xdr:sp macro="" textlink="">
      <xdr:nvSpPr>
        <xdr:cNvPr id="245" name="衛生費該当値テキスト"/>
        <xdr:cNvSpPr txBox="1"/>
      </xdr:nvSpPr>
      <xdr:spPr>
        <a:xfrm>
          <a:off x="4686300" y="164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118783</xdr:rowOff>
    </xdr:from>
    <xdr:to>
      <xdr:col>5</xdr:col>
      <xdr:colOff>409575</xdr:colOff>
      <xdr:row>97</xdr:row>
      <xdr:rowOff>48933</xdr:rowOff>
    </xdr:to>
    <xdr:sp macro="" textlink="">
      <xdr:nvSpPr>
        <xdr:cNvPr id="246" name="円/楕円 245"/>
        <xdr:cNvSpPr/>
      </xdr:nvSpPr>
      <xdr:spPr>
        <a:xfrm>
          <a:off x="3746500" y="165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40060</xdr:rowOff>
    </xdr:from>
    <xdr:ext cx="534377" cy="259045"/>
    <xdr:sp macro="" textlink="">
      <xdr:nvSpPr>
        <xdr:cNvPr id="247" name="テキスト ボックス 246"/>
        <xdr:cNvSpPr txBox="1"/>
      </xdr:nvSpPr>
      <xdr:spPr>
        <a:xfrm>
          <a:off x="3530111" y="166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129803</xdr:rowOff>
    </xdr:from>
    <xdr:to>
      <xdr:col>4</xdr:col>
      <xdr:colOff>206375</xdr:colOff>
      <xdr:row>97</xdr:row>
      <xdr:rowOff>59953</xdr:rowOff>
    </xdr:to>
    <xdr:sp macro="" textlink="">
      <xdr:nvSpPr>
        <xdr:cNvPr id="248" name="円/楕円 247"/>
        <xdr:cNvSpPr/>
      </xdr:nvSpPr>
      <xdr:spPr>
        <a:xfrm>
          <a:off x="2857500" y="165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51080</xdr:rowOff>
    </xdr:from>
    <xdr:ext cx="534377" cy="259045"/>
    <xdr:sp macro="" textlink="">
      <xdr:nvSpPr>
        <xdr:cNvPr id="249" name="テキスト ボックス 248"/>
        <xdr:cNvSpPr txBox="1"/>
      </xdr:nvSpPr>
      <xdr:spPr>
        <a:xfrm>
          <a:off x="2641111" y="166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139255</xdr:rowOff>
    </xdr:from>
    <xdr:to>
      <xdr:col>3</xdr:col>
      <xdr:colOff>3175</xdr:colOff>
      <xdr:row>97</xdr:row>
      <xdr:rowOff>69405</xdr:rowOff>
    </xdr:to>
    <xdr:sp macro="" textlink="">
      <xdr:nvSpPr>
        <xdr:cNvPr id="250" name="円/楕円 249"/>
        <xdr:cNvSpPr/>
      </xdr:nvSpPr>
      <xdr:spPr>
        <a:xfrm>
          <a:off x="1968500" y="165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60532</xdr:rowOff>
    </xdr:from>
    <xdr:ext cx="534377" cy="259045"/>
    <xdr:sp macro="" textlink="">
      <xdr:nvSpPr>
        <xdr:cNvPr id="251" name="テキスト ボックス 250"/>
        <xdr:cNvSpPr txBox="1"/>
      </xdr:nvSpPr>
      <xdr:spPr>
        <a:xfrm>
          <a:off x="1752111" y="1669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138157</xdr:rowOff>
    </xdr:from>
    <xdr:to>
      <xdr:col>1</xdr:col>
      <xdr:colOff>485775</xdr:colOff>
      <xdr:row>97</xdr:row>
      <xdr:rowOff>68307</xdr:rowOff>
    </xdr:to>
    <xdr:sp macro="" textlink="">
      <xdr:nvSpPr>
        <xdr:cNvPr id="252" name="円/楕円 251"/>
        <xdr:cNvSpPr/>
      </xdr:nvSpPr>
      <xdr:spPr>
        <a:xfrm>
          <a:off x="1079500" y="165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59434</xdr:rowOff>
    </xdr:from>
    <xdr:ext cx="534377" cy="259045"/>
    <xdr:sp macro="" textlink="">
      <xdr:nvSpPr>
        <xdr:cNvPr id="253" name="テキスト ボックス 252"/>
        <xdr:cNvSpPr txBox="1"/>
      </xdr:nvSpPr>
      <xdr:spPr>
        <a:xfrm>
          <a:off x="863111" y="1669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20175</xdr:rowOff>
    </xdr:from>
    <xdr:to>
      <xdr:col>15</xdr:col>
      <xdr:colOff>180975</xdr:colOff>
      <xdr:row>38</xdr:row>
      <xdr:rowOff>46627</xdr:rowOff>
    </xdr:to>
    <xdr:cxnSp macro="">
      <xdr:nvCxnSpPr>
        <xdr:cNvPr id="284" name="直線コネクタ 283"/>
        <xdr:cNvCxnSpPr/>
      </xdr:nvCxnSpPr>
      <xdr:spPr>
        <a:xfrm>
          <a:off x="9639300" y="6535275"/>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16583</xdr:rowOff>
    </xdr:from>
    <xdr:to>
      <xdr:col>14</xdr:col>
      <xdr:colOff>28575</xdr:colOff>
      <xdr:row>38</xdr:row>
      <xdr:rowOff>20175</xdr:rowOff>
    </xdr:to>
    <xdr:cxnSp macro="">
      <xdr:nvCxnSpPr>
        <xdr:cNvPr id="287" name="直線コネクタ 286"/>
        <xdr:cNvCxnSpPr/>
      </xdr:nvCxnSpPr>
      <xdr:spPr>
        <a:xfrm>
          <a:off x="8750300" y="653168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51526</xdr:rowOff>
    </xdr:from>
    <xdr:to>
      <xdr:col>12</xdr:col>
      <xdr:colOff>511175</xdr:colOff>
      <xdr:row>38</xdr:row>
      <xdr:rowOff>16583</xdr:rowOff>
    </xdr:to>
    <xdr:cxnSp macro="">
      <xdr:nvCxnSpPr>
        <xdr:cNvPr id="290" name="直線コネクタ 289"/>
        <xdr:cNvCxnSpPr/>
      </xdr:nvCxnSpPr>
      <xdr:spPr>
        <a:xfrm>
          <a:off x="7861300" y="6052276"/>
          <a:ext cx="889000" cy="4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51526</xdr:rowOff>
    </xdr:from>
    <xdr:to>
      <xdr:col>11</xdr:col>
      <xdr:colOff>307975</xdr:colOff>
      <xdr:row>36</xdr:row>
      <xdr:rowOff>93000</xdr:rowOff>
    </xdr:to>
    <xdr:cxnSp macro="">
      <xdr:nvCxnSpPr>
        <xdr:cNvPr id="293" name="直線コネクタ 292"/>
        <xdr:cNvCxnSpPr/>
      </xdr:nvCxnSpPr>
      <xdr:spPr>
        <a:xfrm flipV="1">
          <a:off x="6972300" y="6052276"/>
          <a:ext cx="889000" cy="2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303" name="円/楕円 302"/>
        <xdr:cNvSpPr/>
      </xdr:nvSpPr>
      <xdr:spPr>
        <a:xfrm>
          <a:off x="104267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145704</xdr:rowOff>
    </xdr:from>
    <xdr:ext cx="378565" cy="259045"/>
    <xdr:sp macro="" textlink="">
      <xdr:nvSpPr>
        <xdr:cNvPr id="304" name="労働費該当値テキスト"/>
        <xdr:cNvSpPr txBox="1"/>
      </xdr:nvSpPr>
      <xdr:spPr>
        <a:xfrm>
          <a:off x="10528300" y="64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140825</xdr:rowOff>
    </xdr:from>
    <xdr:to>
      <xdr:col>14</xdr:col>
      <xdr:colOff>79375</xdr:colOff>
      <xdr:row>38</xdr:row>
      <xdr:rowOff>70975</xdr:rowOff>
    </xdr:to>
    <xdr:sp macro="" textlink="">
      <xdr:nvSpPr>
        <xdr:cNvPr id="305" name="円/楕円 304"/>
        <xdr:cNvSpPr/>
      </xdr:nvSpPr>
      <xdr:spPr>
        <a:xfrm>
          <a:off x="9588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62102</xdr:rowOff>
    </xdr:from>
    <xdr:ext cx="378565" cy="259045"/>
    <xdr:sp macro="" textlink="">
      <xdr:nvSpPr>
        <xdr:cNvPr id="306" name="テキスト ボックス 305"/>
        <xdr:cNvSpPr txBox="1"/>
      </xdr:nvSpPr>
      <xdr:spPr>
        <a:xfrm>
          <a:off x="9450017" y="657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137233</xdr:rowOff>
    </xdr:from>
    <xdr:to>
      <xdr:col>12</xdr:col>
      <xdr:colOff>561975</xdr:colOff>
      <xdr:row>38</xdr:row>
      <xdr:rowOff>67383</xdr:rowOff>
    </xdr:to>
    <xdr:sp macro="" textlink="">
      <xdr:nvSpPr>
        <xdr:cNvPr id="307" name="円/楕円 306"/>
        <xdr:cNvSpPr/>
      </xdr:nvSpPr>
      <xdr:spPr>
        <a:xfrm>
          <a:off x="86995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58510</xdr:rowOff>
    </xdr:from>
    <xdr:ext cx="378565" cy="259045"/>
    <xdr:sp macro="" textlink="">
      <xdr:nvSpPr>
        <xdr:cNvPr id="308" name="テキスト ボックス 307"/>
        <xdr:cNvSpPr txBox="1"/>
      </xdr:nvSpPr>
      <xdr:spPr>
        <a:xfrm>
          <a:off x="8561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726</xdr:rowOff>
    </xdr:from>
    <xdr:to>
      <xdr:col>11</xdr:col>
      <xdr:colOff>358775</xdr:colOff>
      <xdr:row>35</xdr:row>
      <xdr:rowOff>102326</xdr:rowOff>
    </xdr:to>
    <xdr:sp macro="" textlink="">
      <xdr:nvSpPr>
        <xdr:cNvPr id="309" name="円/楕円 308"/>
        <xdr:cNvSpPr/>
      </xdr:nvSpPr>
      <xdr:spPr>
        <a:xfrm>
          <a:off x="7810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93453</xdr:rowOff>
    </xdr:from>
    <xdr:ext cx="469744" cy="259045"/>
    <xdr:sp macro="" textlink="">
      <xdr:nvSpPr>
        <xdr:cNvPr id="310" name="テキスト ボックス 309"/>
        <xdr:cNvSpPr txBox="1"/>
      </xdr:nvSpPr>
      <xdr:spPr>
        <a:xfrm>
          <a:off x="7626427" y="609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42200</xdr:rowOff>
    </xdr:from>
    <xdr:to>
      <xdr:col>10</xdr:col>
      <xdr:colOff>155575</xdr:colOff>
      <xdr:row>36</xdr:row>
      <xdr:rowOff>143800</xdr:rowOff>
    </xdr:to>
    <xdr:sp macro="" textlink="">
      <xdr:nvSpPr>
        <xdr:cNvPr id="311" name="円/楕円 310"/>
        <xdr:cNvSpPr/>
      </xdr:nvSpPr>
      <xdr:spPr>
        <a:xfrm>
          <a:off x="6921500" y="62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134927</xdr:rowOff>
    </xdr:from>
    <xdr:ext cx="469744" cy="259045"/>
    <xdr:sp macro="" textlink="">
      <xdr:nvSpPr>
        <xdr:cNvPr id="312" name="テキスト ボックス 311"/>
        <xdr:cNvSpPr txBox="1"/>
      </xdr:nvSpPr>
      <xdr:spPr>
        <a:xfrm>
          <a:off x="6737427" y="63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82042</xdr:rowOff>
    </xdr:from>
    <xdr:to>
      <xdr:col>15</xdr:col>
      <xdr:colOff>180975</xdr:colOff>
      <xdr:row>57</xdr:row>
      <xdr:rowOff>94412</xdr:rowOff>
    </xdr:to>
    <xdr:cxnSp macro="">
      <xdr:nvCxnSpPr>
        <xdr:cNvPr id="341" name="直線コネクタ 340"/>
        <xdr:cNvCxnSpPr/>
      </xdr:nvCxnSpPr>
      <xdr:spPr>
        <a:xfrm>
          <a:off x="9639300" y="9854692"/>
          <a:ext cx="8382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73964</xdr:rowOff>
    </xdr:from>
    <xdr:to>
      <xdr:col>14</xdr:col>
      <xdr:colOff>28575</xdr:colOff>
      <xdr:row>57</xdr:row>
      <xdr:rowOff>82042</xdr:rowOff>
    </xdr:to>
    <xdr:cxnSp macro="">
      <xdr:nvCxnSpPr>
        <xdr:cNvPr id="344" name="直線コネクタ 343"/>
        <xdr:cNvCxnSpPr/>
      </xdr:nvCxnSpPr>
      <xdr:spPr>
        <a:xfrm>
          <a:off x="8750300" y="9846614"/>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65621</xdr:rowOff>
    </xdr:from>
    <xdr:to>
      <xdr:col>12</xdr:col>
      <xdr:colOff>511175</xdr:colOff>
      <xdr:row>57</xdr:row>
      <xdr:rowOff>73964</xdr:rowOff>
    </xdr:to>
    <xdr:cxnSp macro="">
      <xdr:nvCxnSpPr>
        <xdr:cNvPr id="347" name="直線コネクタ 346"/>
        <xdr:cNvCxnSpPr/>
      </xdr:nvCxnSpPr>
      <xdr:spPr>
        <a:xfrm>
          <a:off x="7861300" y="9838271"/>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65621</xdr:rowOff>
    </xdr:from>
    <xdr:to>
      <xdr:col>11</xdr:col>
      <xdr:colOff>307975</xdr:colOff>
      <xdr:row>57</xdr:row>
      <xdr:rowOff>93358</xdr:rowOff>
    </xdr:to>
    <xdr:cxnSp macro="">
      <xdr:nvCxnSpPr>
        <xdr:cNvPr id="350" name="直線コネクタ 349"/>
        <xdr:cNvCxnSpPr/>
      </xdr:nvCxnSpPr>
      <xdr:spPr>
        <a:xfrm flipV="1">
          <a:off x="6972300" y="9838271"/>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43612</xdr:rowOff>
    </xdr:from>
    <xdr:to>
      <xdr:col>15</xdr:col>
      <xdr:colOff>231775</xdr:colOff>
      <xdr:row>57</xdr:row>
      <xdr:rowOff>145212</xdr:rowOff>
    </xdr:to>
    <xdr:sp macro="" textlink="">
      <xdr:nvSpPr>
        <xdr:cNvPr id="360" name="円/楕円 359"/>
        <xdr:cNvSpPr/>
      </xdr:nvSpPr>
      <xdr:spPr>
        <a:xfrm>
          <a:off x="10426700" y="98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22039</xdr:rowOff>
    </xdr:from>
    <xdr:ext cx="534377" cy="259045"/>
    <xdr:sp macro="" textlink="">
      <xdr:nvSpPr>
        <xdr:cNvPr id="361" name="農林水産業費該当値テキスト"/>
        <xdr:cNvSpPr txBox="1"/>
      </xdr:nvSpPr>
      <xdr:spPr>
        <a:xfrm>
          <a:off x="10528300" y="97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31242</xdr:rowOff>
    </xdr:from>
    <xdr:to>
      <xdr:col>14</xdr:col>
      <xdr:colOff>79375</xdr:colOff>
      <xdr:row>57</xdr:row>
      <xdr:rowOff>132842</xdr:rowOff>
    </xdr:to>
    <xdr:sp macro="" textlink="">
      <xdr:nvSpPr>
        <xdr:cNvPr id="362" name="円/楕円 361"/>
        <xdr:cNvSpPr/>
      </xdr:nvSpPr>
      <xdr:spPr>
        <a:xfrm>
          <a:off x="9588500" y="98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123969</xdr:rowOff>
    </xdr:from>
    <xdr:ext cx="534377" cy="259045"/>
    <xdr:sp macro="" textlink="">
      <xdr:nvSpPr>
        <xdr:cNvPr id="363" name="テキスト ボックス 362"/>
        <xdr:cNvSpPr txBox="1"/>
      </xdr:nvSpPr>
      <xdr:spPr>
        <a:xfrm>
          <a:off x="9372111" y="98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23164</xdr:rowOff>
    </xdr:from>
    <xdr:to>
      <xdr:col>12</xdr:col>
      <xdr:colOff>561975</xdr:colOff>
      <xdr:row>57</xdr:row>
      <xdr:rowOff>124764</xdr:rowOff>
    </xdr:to>
    <xdr:sp macro="" textlink="">
      <xdr:nvSpPr>
        <xdr:cNvPr id="364" name="円/楕円 363"/>
        <xdr:cNvSpPr/>
      </xdr:nvSpPr>
      <xdr:spPr>
        <a:xfrm>
          <a:off x="86995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115891</xdr:rowOff>
    </xdr:from>
    <xdr:ext cx="534377" cy="259045"/>
    <xdr:sp macro="" textlink="">
      <xdr:nvSpPr>
        <xdr:cNvPr id="365" name="テキスト ボックス 364"/>
        <xdr:cNvSpPr txBox="1"/>
      </xdr:nvSpPr>
      <xdr:spPr>
        <a:xfrm>
          <a:off x="8483111" y="98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14821</xdr:rowOff>
    </xdr:from>
    <xdr:to>
      <xdr:col>11</xdr:col>
      <xdr:colOff>358775</xdr:colOff>
      <xdr:row>57</xdr:row>
      <xdr:rowOff>116421</xdr:rowOff>
    </xdr:to>
    <xdr:sp macro="" textlink="">
      <xdr:nvSpPr>
        <xdr:cNvPr id="366" name="円/楕円 365"/>
        <xdr:cNvSpPr/>
      </xdr:nvSpPr>
      <xdr:spPr>
        <a:xfrm>
          <a:off x="7810500" y="97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107548</xdr:rowOff>
    </xdr:from>
    <xdr:ext cx="534377" cy="259045"/>
    <xdr:sp macro="" textlink="">
      <xdr:nvSpPr>
        <xdr:cNvPr id="367" name="テキスト ボックス 366"/>
        <xdr:cNvSpPr txBox="1"/>
      </xdr:nvSpPr>
      <xdr:spPr>
        <a:xfrm>
          <a:off x="7594111" y="98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42558</xdr:rowOff>
    </xdr:from>
    <xdr:to>
      <xdr:col>10</xdr:col>
      <xdr:colOff>155575</xdr:colOff>
      <xdr:row>57</xdr:row>
      <xdr:rowOff>144158</xdr:rowOff>
    </xdr:to>
    <xdr:sp macro="" textlink="">
      <xdr:nvSpPr>
        <xdr:cNvPr id="368" name="円/楕円 367"/>
        <xdr:cNvSpPr/>
      </xdr:nvSpPr>
      <xdr:spPr>
        <a:xfrm>
          <a:off x="6921500" y="98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135285</xdr:rowOff>
    </xdr:from>
    <xdr:ext cx="534377" cy="259045"/>
    <xdr:sp macro="" textlink="">
      <xdr:nvSpPr>
        <xdr:cNvPr id="369" name="テキスト ボックス 368"/>
        <xdr:cNvSpPr txBox="1"/>
      </xdr:nvSpPr>
      <xdr:spPr>
        <a:xfrm>
          <a:off x="6705111" y="99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158648</xdr:rowOff>
    </xdr:from>
    <xdr:to>
      <xdr:col>15</xdr:col>
      <xdr:colOff>180975</xdr:colOff>
      <xdr:row>78</xdr:row>
      <xdr:rowOff>158838</xdr:rowOff>
    </xdr:to>
    <xdr:cxnSp macro="">
      <xdr:nvCxnSpPr>
        <xdr:cNvPr id="398" name="直線コネクタ 397"/>
        <xdr:cNvCxnSpPr/>
      </xdr:nvCxnSpPr>
      <xdr:spPr>
        <a:xfrm flipV="1">
          <a:off x="9639300" y="13531748"/>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158838</xdr:rowOff>
    </xdr:from>
    <xdr:to>
      <xdr:col>14</xdr:col>
      <xdr:colOff>28575</xdr:colOff>
      <xdr:row>79</xdr:row>
      <xdr:rowOff>952</xdr:rowOff>
    </xdr:to>
    <xdr:cxnSp macro="">
      <xdr:nvCxnSpPr>
        <xdr:cNvPr id="401" name="直線コネクタ 400"/>
        <xdr:cNvCxnSpPr/>
      </xdr:nvCxnSpPr>
      <xdr:spPr>
        <a:xfrm flipV="1">
          <a:off x="8750300" y="13531938"/>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952</xdr:rowOff>
    </xdr:from>
    <xdr:to>
      <xdr:col>12</xdr:col>
      <xdr:colOff>511175</xdr:colOff>
      <xdr:row>79</xdr:row>
      <xdr:rowOff>5995</xdr:rowOff>
    </xdr:to>
    <xdr:cxnSp macro="">
      <xdr:nvCxnSpPr>
        <xdr:cNvPr id="404" name="直線コネクタ 403"/>
        <xdr:cNvCxnSpPr/>
      </xdr:nvCxnSpPr>
      <xdr:spPr>
        <a:xfrm flipV="1">
          <a:off x="7861300" y="13545502"/>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419</xdr:rowOff>
    </xdr:from>
    <xdr:to>
      <xdr:col>11</xdr:col>
      <xdr:colOff>307975</xdr:colOff>
      <xdr:row>79</xdr:row>
      <xdr:rowOff>5995</xdr:rowOff>
    </xdr:to>
    <xdr:cxnSp macro="">
      <xdr:nvCxnSpPr>
        <xdr:cNvPr id="407" name="直線コネクタ 406"/>
        <xdr:cNvCxnSpPr/>
      </xdr:nvCxnSpPr>
      <xdr:spPr>
        <a:xfrm>
          <a:off x="6972300" y="13544969"/>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107848</xdr:rowOff>
    </xdr:from>
    <xdr:to>
      <xdr:col>15</xdr:col>
      <xdr:colOff>231775</xdr:colOff>
      <xdr:row>79</xdr:row>
      <xdr:rowOff>37998</xdr:rowOff>
    </xdr:to>
    <xdr:sp macro="" textlink="">
      <xdr:nvSpPr>
        <xdr:cNvPr id="417" name="円/楕円 416"/>
        <xdr:cNvSpPr/>
      </xdr:nvSpPr>
      <xdr:spPr>
        <a:xfrm>
          <a:off x="10426700" y="134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22775</xdr:rowOff>
    </xdr:from>
    <xdr:ext cx="469744" cy="259045"/>
    <xdr:sp macro="" textlink="">
      <xdr:nvSpPr>
        <xdr:cNvPr id="418" name="商工費該当値テキスト"/>
        <xdr:cNvSpPr txBox="1"/>
      </xdr:nvSpPr>
      <xdr:spPr>
        <a:xfrm>
          <a:off x="10528300" y="133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108038</xdr:rowOff>
    </xdr:from>
    <xdr:to>
      <xdr:col>14</xdr:col>
      <xdr:colOff>79375</xdr:colOff>
      <xdr:row>79</xdr:row>
      <xdr:rowOff>38188</xdr:rowOff>
    </xdr:to>
    <xdr:sp macro="" textlink="">
      <xdr:nvSpPr>
        <xdr:cNvPr id="419" name="円/楕円 418"/>
        <xdr:cNvSpPr/>
      </xdr:nvSpPr>
      <xdr:spPr>
        <a:xfrm>
          <a:off x="9588500" y="134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29315</xdr:rowOff>
    </xdr:from>
    <xdr:ext cx="469744" cy="259045"/>
    <xdr:sp macro="" textlink="">
      <xdr:nvSpPr>
        <xdr:cNvPr id="420" name="テキスト ボックス 419"/>
        <xdr:cNvSpPr txBox="1"/>
      </xdr:nvSpPr>
      <xdr:spPr>
        <a:xfrm>
          <a:off x="9404427" y="135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121602</xdr:rowOff>
    </xdr:from>
    <xdr:to>
      <xdr:col>12</xdr:col>
      <xdr:colOff>561975</xdr:colOff>
      <xdr:row>79</xdr:row>
      <xdr:rowOff>51752</xdr:rowOff>
    </xdr:to>
    <xdr:sp macro="" textlink="">
      <xdr:nvSpPr>
        <xdr:cNvPr id="421" name="円/楕円 420"/>
        <xdr:cNvSpPr/>
      </xdr:nvSpPr>
      <xdr:spPr>
        <a:xfrm>
          <a:off x="8699500" y="134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42879</xdr:rowOff>
    </xdr:from>
    <xdr:ext cx="469744" cy="259045"/>
    <xdr:sp macro="" textlink="">
      <xdr:nvSpPr>
        <xdr:cNvPr id="422" name="テキスト ボックス 421"/>
        <xdr:cNvSpPr txBox="1"/>
      </xdr:nvSpPr>
      <xdr:spPr>
        <a:xfrm>
          <a:off x="8515427" y="1358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126645</xdr:rowOff>
    </xdr:from>
    <xdr:to>
      <xdr:col>11</xdr:col>
      <xdr:colOff>358775</xdr:colOff>
      <xdr:row>79</xdr:row>
      <xdr:rowOff>56795</xdr:rowOff>
    </xdr:to>
    <xdr:sp macro="" textlink="">
      <xdr:nvSpPr>
        <xdr:cNvPr id="423" name="円/楕円 422"/>
        <xdr:cNvSpPr/>
      </xdr:nvSpPr>
      <xdr:spPr>
        <a:xfrm>
          <a:off x="7810500" y="134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47922</xdr:rowOff>
    </xdr:from>
    <xdr:ext cx="469744" cy="259045"/>
    <xdr:sp macro="" textlink="">
      <xdr:nvSpPr>
        <xdr:cNvPr id="424" name="テキスト ボックス 423"/>
        <xdr:cNvSpPr txBox="1"/>
      </xdr:nvSpPr>
      <xdr:spPr>
        <a:xfrm>
          <a:off x="7626427" y="135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121069</xdr:rowOff>
    </xdr:from>
    <xdr:to>
      <xdr:col>10</xdr:col>
      <xdr:colOff>155575</xdr:colOff>
      <xdr:row>79</xdr:row>
      <xdr:rowOff>51219</xdr:rowOff>
    </xdr:to>
    <xdr:sp macro="" textlink="">
      <xdr:nvSpPr>
        <xdr:cNvPr id="425" name="円/楕円 424"/>
        <xdr:cNvSpPr/>
      </xdr:nvSpPr>
      <xdr:spPr>
        <a:xfrm>
          <a:off x="6921500" y="134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42346</xdr:rowOff>
    </xdr:from>
    <xdr:ext cx="469744" cy="259045"/>
    <xdr:sp macro="" textlink="">
      <xdr:nvSpPr>
        <xdr:cNvPr id="426" name="テキスト ボックス 425"/>
        <xdr:cNvSpPr txBox="1"/>
      </xdr:nvSpPr>
      <xdr:spPr>
        <a:xfrm>
          <a:off x="6737427" y="1358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56699</xdr:rowOff>
    </xdr:from>
    <xdr:to>
      <xdr:col>15</xdr:col>
      <xdr:colOff>180975</xdr:colOff>
      <xdr:row>97</xdr:row>
      <xdr:rowOff>72940</xdr:rowOff>
    </xdr:to>
    <xdr:cxnSp macro="">
      <xdr:nvCxnSpPr>
        <xdr:cNvPr id="459" name="直線コネクタ 458"/>
        <xdr:cNvCxnSpPr/>
      </xdr:nvCxnSpPr>
      <xdr:spPr>
        <a:xfrm>
          <a:off x="9639300" y="16687349"/>
          <a:ext cx="8382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55338</xdr:rowOff>
    </xdr:from>
    <xdr:to>
      <xdr:col>14</xdr:col>
      <xdr:colOff>28575</xdr:colOff>
      <xdr:row>97</xdr:row>
      <xdr:rowOff>56699</xdr:rowOff>
    </xdr:to>
    <xdr:cxnSp macro="">
      <xdr:nvCxnSpPr>
        <xdr:cNvPr id="462" name="直線コネクタ 461"/>
        <xdr:cNvCxnSpPr/>
      </xdr:nvCxnSpPr>
      <xdr:spPr>
        <a:xfrm>
          <a:off x="8750300" y="16685988"/>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55338</xdr:rowOff>
    </xdr:from>
    <xdr:to>
      <xdr:col>12</xdr:col>
      <xdr:colOff>511175</xdr:colOff>
      <xdr:row>97</xdr:row>
      <xdr:rowOff>107477</xdr:rowOff>
    </xdr:to>
    <xdr:cxnSp macro="">
      <xdr:nvCxnSpPr>
        <xdr:cNvPr id="465" name="直線コネクタ 464"/>
        <xdr:cNvCxnSpPr/>
      </xdr:nvCxnSpPr>
      <xdr:spPr>
        <a:xfrm flipV="1">
          <a:off x="7861300" y="16685988"/>
          <a:ext cx="889000" cy="5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107477</xdr:rowOff>
    </xdr:from>
    <xdr:to>
      <xdr:col>11</xdr:col>
      <xdr:colOff>307975</xdr:colOff>
      <xdr:row>97</xdr:row>
      <xdr:rowOff>107744</xdr:rowOff>
    </xdr:to>
    <xdr:cxnSp macro="">
      <xdr:nvCxnSpPr>
        <xdr:cNvPr id="468" name="直線コネクタ 467"/>
        <xdr:cNvCxnSpPr/>
      </xdr:nvCxnSpPr>
      <xdr:spPr>
        <a:xfrm flipV="1">
          <a:off x="6972300" y="1673812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22140</xdr:rowOff>
    </xdr:from>
    <xdr:to>
      <xdr:col>15</xdr:col>
      <xdr:colOff>231775</xdr:colOff>
      <xdr:row>97</xdr:row>
      <xdr:rowOff>123740</xdr:rowOff>
    </xdr:to>
    <xdr:sp macro="" textlink="">
      <xdr:nvSpPr>
        <xdr:cNvPr id="478" name="円/楕円 477"/>
        <xdr:cNvSpPr/>
      </xdr:nvSpPr>
      <xdr:spPr>
        <a:xfrm>
          <a:off x="10426700" y="166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567</xdr:rowOff>
    </xdr:from>
    <xdr:ext cx="534377" cy="259045"/>
    <xdr:sp macro="" textlink="">
      <xdr:nvSpPr>
        <xdr:cNvPr id="479" name="土木費該当値テキスト"/>
        <xdr:cNvSpPr txBox="1"/>
      </xdr:nvSpPr>
      <xdr:spPr>
        <a:xfrm>
          <a:off x="10528300" y="1663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5899</xdr:rowOff>
    </xdr:from>
    <xdr:to>
      <xdr:col>14</xdr:col>
      <xdr:colOff>79375</xdr:colOff>
      <xdr:row>97</xdr:row>
      <xdr:rowOff>107499</xdr:rowOff>
    </xdr:to>
    <xdr:sp macro="" textlink="">
      <xdr:nvSpPr>
        <xdr:cNvPr id="480" name="円/楕円 479"/>
        <xdr:cNvSpPr/>
      </xdr:nvSpPr>
      <xdr:spPr>
        <a:xfrm>
          <a:off x="9588500" y="166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98626</xdr:rowOff>
    </xdr:from>
    <xdr:ext cx="534377" cy="259045"/>
    <xdr:sp macro="" textlink="">
      <xdr:nvSpPr>
        <xdr:cNvPr id="481" name="テキスト ボックス 480"/>
        <xdr:cNvSpPr txBox="1"/>
      </xdr:nvSpPr>
      <xdr:spPr>
        <a:xfrm>
          <a:off x="9372111" y="1672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4538</xdr:rowOff>
    </xdr:from>
    <xdr:to>
      <xdr:col>12</xdr:col>
      <xdr:colOff>561975</xdr:colOff>
      <xdr:row>97</xdr:row>
      <xdr:rowOff>106138</xdr:rowOff>
    </xdr:to>
    <xdr:sp macro="" textlink="">
      <xdr:nvSpPr>
        <xdr:cNvPr id="482" name="円/楕円 481"/>
        <xdr:cNvSpPr/>
      </xdr:nvSpPr>
      <xdr:spPr>
        <a:xfrm>
          <a:off x="8699500" y="1663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97265</xdr:rowOff>
    </xdr:from>
    <xdr:ext cx="534377" cy="259045"/>
    <xdr:sp macro="" textlink="">
      <xdr:nvSpPr>
        <xdr:cNvPr id="483" name="テキスト ボックス 482"/>
        <xdr:cNvSpPr txBox="1"/>
      </xdr:nvSpPr>
      <xdr:spPr>
        <a:xfrm>
          <a:off x="8483111" y="1672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56677</xdr:rowOff>
    </xdr:from>
    <xdr:to>
      <xdr:col>11</xdr:col>
      <xdr:colOff>358775</xdr:colOff>
      <xdr:row>97</xdr:row>
      <xdr:rowOff>158277</xdr:rowOff>
    </xdr:to>
    <xdr:sp macro="" textlink="">
      <xdr:nvSpPr>
        <xdr:cNvPr id="484" name="円/楕円 483"/>
        <xdr:cNvSpPr/>
      </xdr:nvSpPr>
      <xdr:spPr>
        <a:xfrm>
          <a:off x="7810500" y="166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149404</xdr:rowOff>
    </xdr:from>
    <xdr:ext cx="534377" cy="259045"/>
    <xdr:sp macro="" textlink="">
      <xdr:nvSpPr>
        <xdr:cNvPr id="485" name="テキスト ボックス 484"/>
        <xdr:cNvSpPr txBox="1"/>
      </xdr:nvSpPr>
      <xdr:spPr>
        <a:xfrm>
          <a:off x="7594111" y="167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56944</xdr:rowOff>
    </xdr:from>
    <xdr:to>
      <xdr:col>10</xdr:col>
      <xdr:colOff>155575</xdr:colOff>
      <xdr:row>97</xdr:row>
      <xdr:rowOff>158544</xdr:rowOff>
    </xdr:to>
    <xdr:sp macro="" textlink="">
      <xdr:nvSpPr>
        <xdr:cNvPr id="486" name="円/楕円 485"/>
        <xdr:cNvSpPr/>
      </xdr:nvSpPr>
      <xdr:spPr>
        <a:xfrm>
          <a:off x="6921500" y="166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149671</xdr:rowOff>
    </xdr:from>
    <xdr:ext cx="534377" cy="259045"/>
    <xdr:sp macro="" textlink="">
      <xdr:nvSpPr>
        <xdr:cNvPr id="487" name="テキスト ボックス 486"/>
        <xdr:cNvSpPr txBox="1"/>
      </xdr:nvSpPr>
      <xdr:spPr>
        <a:xfrm>
          <a:off x="6705111" y="167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42859</xdr:rowOff>
    </xdr:from>
    <xdr:to>
      <xdr:col>23</xdr:col>
      <xdr:colOff>517525</xdr:colOff>
      <xdr:row>38</xdr:row>
      <xdr:rowOff>79078</xdr:rowOff>
    </xdr:to>
    <xdr:cxnSp macro="">
      <xdr:nvCxnSpPr>
        <xdr:cNvPr id="520" name="直線コネクタ 519"/>
        <xdr:cNvCxnSpPr/>
      </xdr:nvCxnSpPr>
      <xdr:spPr>
        <a:xfrm>
          <a:off x="15481300" y="6557959"/>
          <a:ext cx="8382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62776</xdr:rowOff>
    </xdr:from>
    <xdr:to>
      <xdr:col>22</xdr:col>
      <xdr:colOff>365125</xdr:colOff>
      <xdr:row>38</xdr:row>
      <xdr:rowOff>42859</xdr:rowOff>
    </xdr:to>
    <xdr:cxnSp macro="">
      <xdr:nvCxnSpPr>
        <xdr:cNvPr id="523" name="直線コネクタ 522"/>
        <xdr:cNvCxnSpPr/>
      </xdr:nvCxnSpPr>
      <xdr:spPr>
        <a:xfrm>
          <a:off x="14592300" y="6406426"/>
          <a:ext cx="889000" cy="1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62776</xdr:rowOff>
    </xdr:from>
    <xdr:to>
      <xdr:col>21</xdr:col>
      <xdr:colOff>161925</xdr:colOff>
      <xdr:row>37</xdr:row>
      <xdr:rowOff>93494</xdr:rowOff>
    </xdr:to>
    <xdr:cxnSp macro="">
      <xdr:nvCxnSpPr>
        <xdr:cNvPr id="526" name="直線コネクタ 525"/>
        <xdr:cNvCxnSpPr/>
      </xdr:nvCxnSpPr>
      <xdr:spPr>
        <a:xfrm flipV="1">
          <a:off x="13703300" y="6406426"/>
          <a:ext cx="889000" cy="3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93494</xdr:rowOff>
    </xdr:from>
    <xdr:to>
      <xdr:col>19</xdr:col>
      <xdr:colOff>644525</xdr:colOff>
      <xdr:row>38</xdr:row>
      <xdr:rowOff>15227</xdr:rowOff>
    </xdr:to>
    <xdr:cxnSp macro="">
      <xdr:nvCxnSpPr>
        <xdr:cNvPr id="529" name="直線コネクタ 528"/>
        <xdr:cNvCxnSpPr/>
      </xdr:nvCxnSpPr>
      <xdr:spPr>
        <a:xfrm flipV="1">
          <a:off x="12814300" y="6437144"/>
          <a:ext cx="889000" cy="9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28278</xdr:rowOff>
    </xdr:from>
    <xdr:to>
      <xdr:col>23</xdr:col>
      <xdr:colOff>568325</xdr:colOff>
      <xdr:row>38</xdr:row>
      <xdr:rowOff>129878</xdr:rowOff>
    </xdr:to>
    <xdr:sp macro="" textlink="">
      <xdr:nvSpPr>
        <xdr:cNvPr id="539" name="円/楕円 538"/>
        <xdr:cNvSpPr/>
      </xdr:nvSpPr>
      <xdr:spPr>
        <a:xfrm>
          <a:off x="16268700" y="65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114655</xdr:rowOff>
    </xdr:from>
    <xdr:ext cx="534377" cy="259045"/>
    <xdr:sp macro="" textlink="">
      <xdr:nvSpPr>
        <xdr:cNvPr id="540" name="消防費該当値テキスト"/>
        <xdr:cNvSpPr txBox="1"/>
      </xdr:nvSpPr>
      <xdr:spPr>
        <a:xfrm>
          <a:off x="16370300" y="64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163509</xdr:rowOff>
    </xdr:from>
    <xdr:to>
      <xdr:col>22</xdr:col>
      <xdr:colOff>415925</xdr:colOff>
      <xdr:row>38</xdr:row>
      <xdr:rowOff>93659</xdr:rowOff>
    </xdr:to>
    <xdr:sp macro="" textlink="">
      <xdr:nvSpPr>
        <xdr:cNvPr id="541" name="円/楕円 540"/>
        <xdr:cNvSpPr/>
      </xdr:nvSpPr>
      <xdr:spPr>
        <a:xfrm>
          <a:off x="15430500" y="65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84786</xdr:rowOff>
    </xdr:from>
    <xdr:ext cx="534377" cy="259045"/>
    <xdr:sp macro="" textlink="">
      <xdr:nvSpPr>
        <xdr:cNvPr id="542" name="テキスト ボックス 541"/>
        <xdr:cNvSpPr txBox="1"/>
      </xdr:nvSpPr>
      <xdr:spPr>
        <a:xfrm>
          <a:off x="15214111" y="65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11976</xdr:rowOff>
    </xdr:from>
    <xdr:to>
      <xdr:col>21</xdr:col>
      <xdr:colOff>212725</xdr:colOff>
      <xdr:row>37</xdr:row>
      <xdr:rowOff>113576</xdr:rowOff>
    </xdr:to>
    <xdr:sp macro="" textlink="">
      <xdr:nvSpPr>
        <xdr:cNvPr id="543" name="円/楕円 542"/>
        <xdr:cNvSpPr/>
      </xdr:nvSpPr>
      <xdr:spPr>
        <a:xfrm>
          <a:off x="14541500" y="63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130103</xdr:rowOff>
    </xdr:from>
    <xdr:ext cx="534377" cy="259045"/>
    <xdr:sp macro="" textlink="">
      <xdr:nvSpPr>
        <xdr:cNvPr id="544" name="テキスト ボックス 543"/>
        <xdr:cNvSpPr txBox="1"/>
      </xdr:nvSpPr>
      <xdr:spPr>
        <a:xfrm>
          <a:off x="14325111" y="613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42694</xdr:rowOff>
    </xdr:from>
    <xdr:to>
      <xdr:col>20</xdr:col>
      <xdr:colOff>9525</xdr:colOff>
      <xdr:row>37</xdr:row>
      <xdr:rowOff>144294</xdr:rowOff>
    </xdr:to>
    <xdr:sp macro="" textlink="">
      <xdr:nvSpPr>
        <xdr:cNvPr id="545" name="円/楕円 544"/>
        <xdr:cNvSpPr/>
      </xdr:nvSpPr>
      <xdr:spPr>
        <a:xfrm>
          <a:off x="13652500" y="63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160821</xdr:rowOff>
    </xdr:from>
    <xdr:ext cx="534377" cy="259045"/>
    <xdr:sp macro="" textlink="">
      <xdr:nvSpPr>
        <xdr:cNvPr id="546" name="テキスト ボックス 545"/>
        <xdr:cNvSpPr txBox="1"/>
      </xdr:nvSpPr>
      <xdr:spPr>
        <a:xfrm>
          <a:off x="13436111" y="61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135877</xdr:rowOff>
    </xdr:from>
    <xdr:to>
      <xdr:col>18</xdr:col>
      <xdr:colOff>492125</xdr:colOff>
      <xdr:row>38</xdr:row>
      <xdr:rowOff>66027</xdr:rowOff>
    </xdr:to>
    <xdr:sp macro="" textlink="">
      <xdr:nvSpPr>
        <xdr:cNvPr id="547" name="円/楕円 546"/>
        <xdr:cNvSpPr/>
      </xdr:nvSpPr>
      <xdr:spPr>
        <a:xfrm>
          <a:off x="12763500" y="6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57154</xdr:rowOff>
    </xdr:from>
    <xdr:ext cx="534377" cy="259045"/>
    <xdr:sp macro="" textlink="">
      <xdr:nvSpPr>
        <xdr:cNvPr id="548" name="テキスト ボックス 547"/>
        <xdr:cNvSpPr txBox="1"/>
      </xdr:nvSpPr>
      <xdr:spPr>
        <a:xfrm>
          <a:off x="12547111" y="657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54950</xdr:rowOff>
    </xdr:from>
    <xdr:to>
      <xdr:col>23</xdr:col>
      <xdr:colOff>517525</xdr:colOff>
      <xdr:row>57</xdr:row>
      <xdr:rowOff>70214</xdr:rowOff>
    </xdr:to>
    <xdr:cxnSp macro="">
      <xdr:nvCxnSpPr>
        <xdr:cNvPr id="577" name="直線コネクタ 576"/>
        <xdr:cNvCxnSpPr/>
      </xdr:nvCxnSpPr>
      <xdr:spPr>
        <a:xfrm flipV="1">
          <a:off x="15481300" y="9827600"/>
          <a:ext cx="8382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45593</xdr:rowOff>
    </xdr:from>
    <xdr:to>
      <xdr:col>22</xdr:col>
      <xdr:colOff>365125</xdr:colOff>
      <xdr:row>57</xdr:row>
      <xdr:rowOff>70214</xdr:rowOff>
    </xdr:to>
    <xdr:cxnSp macro="">
      <xdr:nvCxnSpPr>
        <xdr:cNvPr id="580" name="直線コネクタ 579"/>
        <xdr:cNvCxnSpPr/>
      </xdr:nvCxnSpPr>
      <xdr:spPr>
        <a:xfrm>
          <a:off x="14592300" y="9818243"/>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45593</xdr:rowOff>
    </xdr:from>
    <xdr:to>
      <xdr:col>21</xdr:col>
      <xdr:colOff>161925</xdr:colOff>
      <xdr:row>57</xdr:row>
      <xdr:rowOff>47338</xdr:rowOff>
    </xdr:to>
    <xdr:cxnSp macro="">
      <xdr:nvCxnSpPr>
        <xdr:cNvPr id="583" name="直線コネクタ 582"/>
        <xdr:cNvCxnSpPr/>
      </xdr:nvCxnSpPr>
      <xdr:spPr>
        <a:xfrm flipV="1">
          <a:off x="13703300" y="9818243"/>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47338</xdr:rowOff>
    </xdr:from>
    <xdr:to>
      <xdr:col>19</xdr:col>
      <xdr:colOff>644525</xdr:colOff>
      <xdr:row>57</xdr:row>
      <xdr:rowOff>103673</xdr:rowOff>
    </xdr:to>
    <xdr:cxnSp macro="">
      <xdr:nvCxnSpPr>
        <xdr:cNvPr id="586" name="直線コネクタ 585"/>
        <xdr:cNvCxnSpPr/>
      </xdr:nvCxnSpPr>
      <xdr:spPr>
        <a:xfrm flipV="1">
          <a:off x="12814300" y="9819988"/>
          <a:ext cx="889000" cy="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4150</xdr:rowOff>
    </xdr:from>
    <xdr:to>
      <xdr:col>23</xdr:col>
      <xdr:colOff>568325</xdr:colOff>
      <xdr:row>57</xdr:row>
      <xdr:rowOff>105750</xdr:rowOff>
    </xdr:to>
    <xdr:sp macro="" textlink="">
      <xdr:nvSpPr>
        <xdr:cNvPr id="596" name="円/楕円 595"/>
        <xdr:cNvSpPr/>
      </xdr:nvSpPr>
      <xdr:spPr>
        <a:xfrm>
          <a:off x="16268700" y="97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154027</xdr:rowOff>
    </xdr:from>
    <xdr:ext cx="534377" cy="259045"/>
    <xdr:sp macro="" textlink="">
      <xdr:nvSpPr>
        <xdr:cNvPr id="597" name="教育費該当値テキスト"/>
        <xdr:cNvSpPr txBox="1"/>
      </xdr:nvSpPr>
      <xdr:spPr>
        <a:xfrm>
          <a:off x="16370300" y="975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19414</xdr:rowOff>
    </xdr:from>
    <xdr:to>
      <xdr:col>22</xdr:col>
      <xdr:colOff>415925</xdr:colOff>
      <xdr:row>57</xdr:row>
      <xdr:rowOff>121014</xdr:rowOff>
    </xdr:to>
    <xdr:sp macro="" textlink="">
      <xdr:nvSpPr>
        <xdr:cNvPr id="598" name="円/楕円 597"/>
        <xdr:cNvSpPr/>
      </xdr:nvSpPr>
      <xdr:spPr>
        <a:xfrm>
          <a:off x="15430500" y="9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112141</xdr:rowOff>
    </xdr:from>
    <xdr:ext cx="534377" cy="259045"/>
    <xdr:sp macro="" textlink="">
      <xdr:nvSpPr>
        <xdr:cNvPr id="599" name="テキスト ボックス 598"/>
        <xdr:cNvSpPr txBox="1"/>
      </xdr:nvSpPr>
      <xdr:spPr>
        <a:xfrm>
          <a:off x="15214111" y="98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166243</xdr:rowOff>
    </xdr:from>
    <xdr:to>
      <xdr:col>21</xdr:col>
      <xdr:colOff>212725</xdr:colOff>
      <xdr:row>57</xdr:row>
      <xdr:rowOff>96393</xdr:rowOff>
    </xdr:to>
    <xdr:sp macro="" textlink="">
      <xdr:nvSpPr>
        <xdr:cNvPr id="600" name="円/楕円 599"/>
        <xdr:cNvSpPr/>
      </xdr:nvSpPr>
      <xdr:spPr>
        <a:xfrm>
          <a:off x="14541500" y="97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87520</xdr:rowOff>
    </xdr:from>
    <xdr:ext cx="534377" cy="259045"/>
    <xdr:sp macro="" textlink="">
      <xdr:nvSpPr>
        <xdr:cNvPr id="601" name="テキスト ボックス 600"/>
        <xdr:cNvSpPr txBox="1"/>
      </xdr:nvSpPr>
      <xdr:spPr>
        <a:xfrm>
          <a:off x="14325111" y="98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167988</xdr:rowOff>
    </xdr:from>
    <xdr:to>
      <xdr:col>20</xdr:col>
      <xdr:colOff>9525</xdr:colOff>
      <xdr:row>57</xdr:row>
      <xdr:rowOff>98138</xdr:rowOff>
    </xdr:to>
    <xdr:sp macro="" textlink="">
      <xdr:nvSpPr>
        <xdr:cNvPr id="602" name="円/楕円 601"/>
        <xdr:cNvSpPr/>
      </xdr:nvSpPr>
      <xdr:spPr>
        <a:xfrm>
          <a:off x="13652500" y="97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89265</xdr:rowOff>
    </xdr:from>
    <xdr:ext cx="534377" cy="259045"/>
    <xdr:sp macro="" textlink="">
      <xdr:nvSpPr>
        <xdr:cNvPr id="603" name="テキスト ボックス 602"/>
        <xdr:cNvSpPr txBox="1"/>
      </xdr:nvSpPr>
      <xdr:spPr>
        <a:xfrm>
          <a:off x="13436111" y="98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52873</xdr:rowOff>
    </xdr:from>
    <xdr:to>
      <xdr:col>18</xdr:col>
      <xdr:colOff>492125</xdr:colOff>
      <xdr:row>57</xdr:row>
      <xdr:rowOff>154473</xdr:rowOff>
    </xdr:to>
    <xdr:sp macro="" textlink="">
      <xdr:nvSpPr>
        <xdr:cNvPr id="604" name="円/楕円 603"/>
        <xdr:cNvSpPr/>
      </xdr:nvSpPr>
      <xdr:spPr>
        <a:xfrm>
          <a:off x="12763500" y="98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145600</xdr:rowOff>
    </xdr:from>
    <xdr:ext cx="534377" cy="259045"/>
    <xdr:sp macro="" textlink="">
      <xdr:nvSpPr>
        <xdr:cNvPr id="605" name="テキスト ボックス 604"/>
        <xdr:cNvSpPr txBox="1"/>
      </xdr:nvSpPr>
      <xdr:spPr>
        <a:xfrm>
          <a:off x="12547111" y="991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98735</xdr:rowOff>
    </xdr:from>
    <xdr:to>
      <xdr:col>23</xdr:col>
      <xdr:colOff>517525</xdr:colOff>
      <xdr:row>78</xdr:row>
      <xdr:rowOff>125938</xdr:rowOff>
    </xdr:to>
    <xdr:cxnSp macro="">
      <xdr:nvCxnSpPr>
        <xdr:cNvPr id="632" name="直線コネクタ 631"/>
        <xdr:cNvCxnSpPr/>
      </xdr:nvCxnSpPr>
      <xdr:spPr>
        <a:xfrm>
          <a:off x="15481300" y="13471835"/>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98735</xdr:rowOff>
    </xdr:from>
    <xdr:to>
      <xdr:col>22</xdr:col>
      <xdr:colOff>365125</xdr:colOff>
      <xdr:row>78</xdr:row>
      <xdr:rowOff>113595</xdr:rowOff>
    </xdr:to>
    <xdr:cxnSp macro="">
      <xdr:nvCxnSpPr>
        <xdr:cNvPr id="635" name="直線コネクタ 634"/>
        <xdr:cNvCxnSpPr/>
      </xdr:nvCxnSpPr>
      <xdr:spPr>
        <a:xfrm flipV="1">
          <a:off x="14592300" y="13471835"/>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113595</xdr:rowOff>
    </xdr:from>
    <xdr:to>
      <xdr:col>21</xdr:col>
      <xdr:colOff>161925</xdr:colOff>
      <xdr:row>78</xdr:row>
      <xdr:rowOff>114005</xdr:rowOff>
    </xdr:to>
    <xdr:cxnSp macro="">
      <xdr:nvCxnSpPr>
        <xdr:cNvPr id="638" name="直線コネクタ 637"/>
        <xdr:cNvCxnSpPr/>
      </xdr:nvCxnSpPr>
      <xdr:spPr>
        <a:xfrm flipV="1">
          <a:off x="13703300" y="13486695"/>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13833</xdr:rowOff>
    </xdr:from>
    <xdr:to>
      <xdr:col>19</xdr:col>
      <xdr:colOff>644525</xdr:colOff>
      <xdr:row>78</xdr:row>
      <xdr:rowOff>114005</xdr:rowOff>
    </xdr:to>
    <xdr:cxnSp macro="">
      <xdr:nvCxnSpPr>
        <xdr:cNvPr id="641" name="直線コネクタ 640"/>
        <xdr:cNvCxnSpPr/>
      </xdr:nvCxnSpPr>
      <xdr:spPr>
        <a:xfrm>
          <a:off x="12814300" y="13386933"/>
          <a:ext cx="889000" cy="10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75138</xdr:rowOff>
    </xdr:from>
    <xdr:to>
      <xdr:col>23</xdr:col>
      <xdr:colOff>568325</xdr:colOff>
      <xdr:row>79</xdr:row>
      <xdr:rowOff>5288</xdr:rowOff>
    </xdr:to>
    <xdr:sp macro="" textlink="">
      <xdr:nvSpPr>
        <xdr:cNvPr id="651" name="円/楕円 650"/>
        <xdr:cNvSpPr/>
      </xdr:nvSpPr>
      <xdr:spPr>
        <a:xfrm>
          <a:off x="162687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161515</xdr:rowOff>
    </xdr:from>
    <xdr:ext cx="378565" cy="259045"/>
    <xdr:sp macro="" textlink="">
      <xdr:nvSpPr>
        <xdr:cNvPr id="652" name="災害復旧費該当値テキスト"/>
        <xdr:cNvSpPr txBox="1"/>
      </xdr:nvSpPr>
      <xdr:spPr>
        <a:xfrm>
          <a:off x="16370300" y="1336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47935</xdr:rowOff>
    </xdr:from>
    <xdr:to>
      <xdr:col>22</xdr:col>
      <xdr:colOff>415925</xdr:colOff>
      <xdr:row>78</xdr:row>
      <xdr:rowOff>149535</xdr:rowOff>
    </xdr:to>
    <xdr:sp macro="" textlink="">
      <xdr:nvSpPr>
        <xdr:cNvPr id="653" name="円/楕円 652"/>
        <xdr:cNvSpPr/>
      </xdr:nvSpPr>
      <xdr:spPr>
        <a:xfrm>
          <a:off x="15430500" y="134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140662</xdr:rowOff>
    </xdr:from>
    <xdr:ext cx="469744" cy="259045"/>
    <xdr:sp macro="" textlink="">
      <xdr:nvSpPr>
        <xdr:cNvPr id="654" name="テキスト ボックス 653"/>
        <xdr:cNvSpPr txBox="1"/>
      </xdr:nvSpPr>
      <xdr:spPr>
        <a:xfrm>
          <a:off x="15246427" y="135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62795</xdr:rowOff>
    </xdr:from>
    <xdr:to>
      <xdr:col>21</xdr:col>
      <xdr:colOff>212725</xdr:colOff>
      <xdr:row>78</xdr:row>
      <xdr:rowOff>164395</xdr:rowOff>
    </xdr:to>
    <xdr:sp macro="" textlink="">
      <xdr:nvSpPr>
        <xdr:cNvPr id="655" name="円/楕円 654"/>
        <xdr:cNvSpPr/>
      </xdr:nvSpPr>
      <xdr:spPr>
        <a:xfrm>
          <a:off x="145415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155522</xdr:rowOff>
    </xdr:from>
    <xdr:ext cx="469744" cy="259045"/>
    <xdr:sp macro="" textlink="">
      <xdr:nvSpPr>
        <xdr:cNvPr id="656" name="テキスト ボックス 655"/>
        <xdr:cNvSpPr txBox="1"/>
      </xdr:nvSpPr>
      <xdr:spPr>
        <a:xfrm>
          <a:off x="14357427" y="135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63205</xdr:rowOff>
    </xdr:from>
    <xdr:to>
      <xdr:col>20</xdr:col>
      <xdr:colOff>9525</xdr:colOff>
      <xdr:row>78</xdr:row>
      <xdr:rowOff>164805</xdr:rowOff>
    </xdr:to>
    <xdr:sp macro="" textlink="">
      <xdr:nvSpPr>
        <xdr:cNvPr id="657" name="円/楕円 656"/>
        <xdr:cNvSpPr/>
      </xdr:nvSpPr>
      <xdr:spPr>
        <a:xfrm>
          <a:off x="13652500" y="134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155932</xdr:rowOff>
    </xdr:from>
    <xdr:ext cx="469744" cy="259045"/>
    <xdr:sp macro="" textlink="">
      <xdr:nvSpPr>
        <xdr:cNvPr id="658" name="テキスト ボックス 657"/>
        <xdr:cNvSpPr txBox="1"/>
      </xdr:nvSpPr>
      <xdr:spPr>
        <a:xfrm>
          <a:off x="13468427" y="1352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134483</xdr:rowOff>
    </xdr:from>
    <xdr:to>
      <xdr:col>18</xdr:col>
      <xdr:colOff>492125</xdr:colOff>
      <xdr:row>78</xdr:row>
      <xdr:rowOff>64633</xdr:rowOff>
    </xdr:to>
    <xdr:sp macro="" textlink="">
      <xdr:nvSpPr>
        <xdr:cNvPr id="659" name="円/楕円 658"/>
        <xdr:cNvSpPr/>
      </xdr:nvSpPr>
      <xdr:spPr>
        <a:xfrm>
          <a:off x="12763500" y="133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55760</xdr:rowOff>
    </xdr:from>
    <xdr:ext cx="469744" cy="259045"/>
    <xdr:sp macro="" textlink="">
      <xdr:nvSpPr>
        <xdr:cNvPr id="660" name="テキスト ボックス 659"/>
        <xdr:cNvSpPr txBox="1"/>
      </xdr:nvSpPr>
      <xdr:spPr>
        <a:xfrm>
          <a:off x="12579427" y="134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27904</xdr:rowOff>
    </xdr:from>
    <xdr:to>
      <xdr:col>23</xdr:col>
      <xdr:colOff>517525</xdr:colOff>
      <xdr:row>98</xdr:row>
      <xdr:rowOff>51202</xdr:rowOff>
    </xdr:to>
    <xdr:cxnSp macro="">
      <xdr:nvCxnSpPr>
        <xdr:cNvPr id="689" name="直線コネクタ 688"/>
        <xdr:cNvCxnSpPr/>
      </xdr:nvCxnSpPr>
      <xdr:spPr>
        <a:xfrm flipV="1">
          <a:off x="15481300" y="16830004"/>
          <a:ext cx="8382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45205</xdr:rowOff>
    </xdr:from>
    <xdr:to>
      <xdr:col>22</xdr:col>
      <xdr:colOff>365125</xdr:colOff>
      <xdr:row>98</xdr:row>
      <xdr:rowOff>51202</xdr:rowOff>
    </xdr:to>
    <xdr:cxnSp macro="">
      <xdr:nvCxnSpPr>
        <xdr:cNvPr id="692" name="直線コネクタ 691"/>
        <xdr:cNvCxnSpPr/>
      </xdr:nvCxnSpPr>
      <xdr:spPr>
        <a:xfrm>
          <a:off x="14592300" y="16847305"/>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42335</xdr:rowOff>
    </xdr:from>
    <xdr:to>
      <xdr:col>21</xdr:col>
      <xdr:colOff>161925</xdr:colOff>
      <xdr:row>98</xdr:row>
      <xdr:rowOff>45205</xdr:rowOff>
    </xdr:to>
    <xdr:cxnSp macro="">
      <xdr:nvCxnSpPr>
        <xdr:cNvPr id="695" name="直線コネクタ 694"/>
        <xdr:cNvCxnSpPr/>
      </xdr:nvCxnSpPr>
      <xdr:spPr>
        <a:xfrm>
          <a:off x="13703300" y="16844435"/>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40655</xdr:rowOff>
    </xdr:from>
    <xdr:to>
      <xdr:col>19</xdr:col>
      <xdr:colOff>644525</xdr:colOff>
      <xdr:row>98</xdr:row>
      <xdr:rowOff>42335</xdr:rowOff>
    </xdr:to>
    <xdr:cxnSp macro="">
      <xdr:nvCxnSpPr>
        <xdr:cNvPr id="698" name="直線コネクタ 697"/>
        <xdr:cNvCxnSpPr/>
      </xdr:nvCxnSpPr>
      <xdr:spPr>
        <a:xfrm>
          <a:off x="12814300" y="16842755"/>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148554</xdr:rowOff>
    </xdr:from>
    <xdr:to>
      <xdr:col>23</xdr:col>
      <xdr:colOff>568325</xdr:colOff>
      <xdr:row>98</xdr:row>
      <xdr:rowOff>78704</xdr:rowOff>
    </xdr:to>
    <xdr:sp macro="" textlink="">
      <xdr:nvSpPr>
        <xdr:cNvPr id="708" name="円/楕円 707"/>
        <xdr:cNvSpPr/>
      </xdr:nvSpPr>
      <xdr:spPr>
        <a:xfrm>
          <a:off x="16268700" y="167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63481</xdr:rowOff>
    </xdr:from>
    <xdr:ext cx="534377" cy="259045"/>
    <xdr:sp macro="" textlink="">
      <xdr:nvSpPr>
        <xdr:cNvPr id="709" name="公債費該当値テキスト"/>
        <xdr:cNvSpPr txBox="1"/>
      </xdr:nvSpPr>
      <xdr:spPr>
        <a:xfrm>
          <a:off x="16370300" y="166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402</xdr:rowOff>
    </xdr:from>
    <xdr:to>
      <xdr:col>22</xdr:col>
      <xdr:colOff>415925</xdr:colOff>
      <xdr:row>98</xdr:row>
      <xdr:rowOff>102002</xdr:rowOff>
    </xdr:to>
    <xdr:sp macro="" textlink="">
      <xdr:nvSpPr>
        <xdr:cNvPr id="710" name="円/楕円 709"/>
        <xdr:cNvSpPr/>
      </xdr:nvSpPr>
      <xdr:spPr>
        <a:xfrm>
          <a:off x="15430500" y="168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93129</xdr:rowOff>
    </xdr:from>
    <xdr:ext cx="534377" cy="259045"/>
    <xdr:sp macro="" textlink="">
      <xdr:nvSpPr>
        <xdr:cNvPr id="711" name="テキスト ボックス 710"/>
        <xdr:cNvSpPr txBox="1"/>
      </xdr:nvSpPr>
      <xdr:spPr>
        <a:xfrm>
          <a:off x="15214111" y="168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165855</xdr:rowOff>
    </xdr:from>
    <xdr:to>
      <xdr:col>21</xdr:col>
      <xdr:colOff>212725</xdr:colOff>
      <xdr:row>98</xdr:row>
      <xdr:rowOff>96005</xdr:rowOff>
    </xdr:to>
    <xdr:sp macro="" textlink="">
      <xdr:nvSpPr>
        <xdr:cNvPr id="712" name="円/楕円 711"/>
        <xdr:cNvSpPr/>
      </xdr:nvSpPr>
      <xdr:spPr>
        <a:xfrm>
          <a:off x="14541500" y="167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87132</xdr:rowOff>
    </xdr:from>
    <xdr:ext cx="534377" cy="259045"/>
    <xdr:sp macro="" textlink="">
      <xdr:nvSpPr>
        <xdr:cNvPr id="713" name="テキスト ボックス 712"/>
        <xdr:cNvSpPr txBox="1"/>
      </xdr:nvSpPr>
      <xdr:spPr>
        <a:xfrm>
          <a:off x="14325111" y="168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162985</xdr:rowOff>
    </xdr:from>
    <xdr:to>
      <xdr:col>20</xdr:col>
      <xdr:colOff>9525</xdr:colOff>
      <xdr:row>98</xdr:row>
      <xdr:rowOff>93135</xdr:rowOff>
    </xdr:to>
    <xdr:sp macro="" textlink="">
      <xdr:nvSpPr>
        <xdr:cNvPr id="714" name="円/楕円 713"/>
        <xdr:cNvSpPr/>
      </xdr:nvSpPr>
      <xdr:spPr>
        <a:xfrm>
          <a:off x="13652500" y="167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84262</xdr:rowOff>
    </xdr:from>
    <xdr:ext cx="534377" cy="259045"/>
    <xdr:sp macro="" textlink="">
      <xdr:nvSpPr>
        <xdr:cNvPr id="715" name="テキスト ボックス 714"/>
        <xdr:cNvSpPr txBox="1"/>
      </xdr:nvSpPr>
      <xdr:spPr>
        <a:xfrm>
          <a:off x="13436111" y="168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161305</xdr:rowOff>
    </xdr:from>
    <xdr:to>
      <xdr:col>18</xdr:col>
      <xdr:colOff>492125</xdr:colOff>
      <xdr:row>98</xdr:row>
      <xdr:rowOff>91455</xdr:rowOff>
    </xdr:to>
    <xdr:sp macro="" textlink="">
      <xdr:nvSpPr>
        <xdr:cNvPr id="716" name="円/楕円 715"/>
        <xdr:cNvSpPr/>
      </xdr:nvSpPr>
      <xdr:spPr>
        <a:xfrm>
          <a:off x="12763500" y="167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82582</xdr:rowOff>
    </xdr:from>
    <xdr:ext cx="534377" cy="259045"/>
    <xdr:sp macro="" textlink="">
      <xdr:nvSpPr>
        <xdr:cNvPr id="717" name="テキスト ボックス 716"/>
        <xdr:cNvSpPr txBox="1"/>
      </xdr:nvSpPr>
      <xdr:spPr>
        <a:xfrm>
          <a:off x="12547111" y="168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総務費の住民一人当たりのコストは</a:t>
          </a:r>
          <a:r>
            <a:rPr kumimoji="1" lang="en-US" altLang="ja-JP" sz="1100">
              <a:solidFill>
                <a:schemeClr val="dk1"/>
              </a:solidFill>
              <a:effectLst/>
              <a:latin typeface="+mn-lt"/>
              <a:ea typeface="+mn-ea"/>
              <a:cs typeface="+mn-cs"/>
            </a:rPr>
            <a:t>55,242</a:t>
          </a:r>
          <a:r>
            <a:rPr kumimoji="1" lang="ja-JP" altLang="ja-JP" sz="1100">
              <a:solidFill>
                <a:schemeClr val="dk1"/>
              </a:solidFill>
              <a:effectLst/>
              <a:latin typeface="+mn-lt"/>
              <a:ea typeface="+mn-ea"/>
              <a:cs typeface="+mn-cs"/>
            </a:rPr>
            <a:t>円であり、対前年度比</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％の大幅な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となっている。この主な要因は、合併特例事業債を活用した「地域振興基金</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13.3</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」の造成やプレミアム商品券発行事業等の</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によるものである。民生費の住民一人当たりのコストは</a:t>
          </a:r>
          <a:r>
            <a:rPr kumimoji="1" lang="en-US" altLang="ja-JP" sz="1100">
              <a:solidFill>
                <a:schemeClr val="dk1"/>
              </a:solidFill>
              <a:effectLst/>
              <a:latin typeface="+mn-lt"/>
              <a:ea typeface="+mn-ea"/>
              <a:cs typeface="+mn-cs"/>
            </a:rPr>
            <a:t>152,602</a:t>
          </a:r>
          <a:r>
            <a:rPr kumimoji="1" lang="ja-JP" altLang="ja-JP" sz="1100">
              <a:solidFill>
                <a:schemeClr val="dk1"/>
              </a:solidFill>
              <a:effectLst/>
              <a:latin typeface="+mn-lt"/>
              <a:ea typeface="+mn-ea"/>
              <a:cs typeface="+mn-cs"/>
            </a:rPr>
            <a:t>円であり、類似団体平均に比べて低い金額で推移しているが、自立支援給付費をはじめとする障害者福祉費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また子ども・子育て支援新制度の施行に伴う施設型・地域型保育給付費など児童福祉費の増加に伴い、対前年度比で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％の増となるなど近年は増加傾向が続いている。消防費は、消防・防災体制の充実強化を図る観点から重点整備を進めてきた防災行政無線周波数統合事業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完了</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％減、住民一人当たりのコスト</a:t>
          </a:r>
          <a:r>
            <a:rPr kumimoji="1" lang="en-US" altLang="ja-JP" sz="1100">
              <a:solidFill>
                <a:schemeClr val="dk1"/>
              </a:solidFill>
              <a:effectLst/>
              <a:latin typeface="+mn-lt"/>
              <a:ea typeface="+mn-ea"/>
              <a:cs typeface="+mn-cs"/>
            </a:rPr>
            <a:t>16,243</a:t>
          </a:r>
          <a:r>
            <a:rPr kumimoji="1" lang="ja-JP" altLang="ja-JP" sz="1100">
              <a:solidFill>
                <a:schemeClr val="dk1"/>
              </a:solidFill>
              <a:effectLst/>
              <a:latin typeface="+mn-lt"/>
              <a:ea typeface="+mn-ea"/>
              <a:cs typeface="+mn-cs"/>
            </a:rPr>
            <a:t>円と</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年度以降は減少へと転じている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a:t>
          </a:r>
          <a:r>
            <a:rPr kumimoji="1" lang="ja-JP" altLang="en-US" sz="1100">
              <a:solidFill>
                <a:schemeClr val="dk1"/>
              </a:solidFill>
              <a:effectLst/>
              <a:latin typeface="+mn-lt"/>
              <a:ea typeface="+mn-ea"/>
              <a:cs typeface="+mn-cs"/>
            </a:rPr>
            <a:t>法人市民税や普通交付税の減少、また経常経費の増加に起因する取崩しの増加により、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末では基金残高が</a:t>
          </a:r>
          <a:r>
            <a:rPr kumimoji="1" lang="en-US" altLang="ja-JP" sz="1100">
              <a:solidFill>
                <a:schemeClr val="dk1"/>
              </a:solidFill>
              <a:effectLst/>
              <a:latin typeface="+mn-lt"/>
              <a:ea typeface="+mn-ea"/>
              <a:cs typeface="+mn-cs"/>
            </a:rPr>
            <a:t>38.8</a:t>
          </a:r>
          <a:r>
            <a:rPr kumimoji="1" lang="ja-JP" altLang="en-US" sz="1100">
              <a:solidFill>
                <a:schemeClr val="dk1"/>
              </a:solidFill>
              <a:effectLst/>
              <a:latin typeface="+mn-lt"/>
              <a:ea typeface="+mn-ea"/>
              <a:cs typeface="+mn-cs"/>
            </a:rPr>
            <a:t>億円、前年度に比べて</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9.8</a:t>
          </a:r>
          <a:r>
            <a:rPr kumimoji="1" lang="ja-JP" altLang="en-US" sz="1100">
              <a:solidFill>
                <a:schemeClr val="dk1"/>
              </a:solidFill>
              <a:effectLst/>
              <a:latin typeface="+mn-lt"/>
              <a:ea typeface="+mn-ea"/>
              <a:cs typeface="+mn-cs"/>
            </a:rPr>
            <a:t>％）の減少となった。その結果、</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41.79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へと低下し、</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5.46</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交付税の段階的な縮減や施設の老朽化対策経費の増大など、財源不足が恒常化してくることが</a:t>
          </a:r>
          <a:r>
            <a:rPr kumimoji="1" lang="ja-JP" altLang="en-US" sz="1100">
              <a:solidFill>
                <a:schemeClr val="dk1"/>
              </a:solidFill>
              <a:effectLst/>
              <a:latin typeface="+mn-lt"/>
              <a:ea typeface="+mn-ea"/>
              <a:cs typeface="+mn-cs"/>
            </a:rPr>
            <a:t>懸念されるため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限りある基金の</a:t>
          </a:r>
          <a:r>
            <a:rPr kumimoji="1" lang="ja-JP" altLang="ja-JP" sz="1100">
              <a:solidFill>
                <a:schemeClr val="dk1"/>
              </a:solidFill>
              <a:effectLst/>
              <a:latin typeface="+mn-lt"/>
              <a:ea typeface="+mn-ea"/>
              <a:cs typeface="+mn-cs"/>
            </a:rPr>
            <a:t>効果的な活用に努める。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標準財政規模に対する各会計の実質収支額又は資金剰余額の比率を示した標準財政規模比については、水道事業会計、一般会計、その他７特別会計を含めた全会計において黒字比率となって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、赤字額は発生していない。</a:t>
          </a:r>
          <a:endParaRPr lang="ja-JP" altLang="ja-JP" sz="1400">
            <a:effectLst/>
          </a:endParaRPr>
        </a:p>
        <a:p>
          <a:r>
            <a:rPr kumimoji="1" lang="ja-JP" altLang="ja-JP" sz="1100">
              <a:solidFill>
                <a:schemeClr val="dk1"/>
              </a:solidFill>
              <a:effectLst/>
              <a:latin typeface="+mn-lt"/>
              <a:ea typeface="+mn-ea"/>
              <a:cs typeface="+mn-cs"/>
            </a:rPr>
            <a:t>　このうち水道事業会計においては、未払金などの流動負債に比べて、現金預金や未収金などの流動資産が</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億円多い状況となっており、標準財政規模比もＨ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23.27</a:t>
          </a:r>
          <a:r>
            <a:rPr kumimoji="1" lang="ja-JP" altLang="ja-JP" sz="1100">
              <a:solidFill>
                <a:schemeClr val="dk1"/>
              </a:solidFill>
              <a:effectLst/>
              <a:latin typeface="+mn-lt"/>
              <a:ea typeface="+mn-ea"/>
              <a:cs typeface="+mn-cs"/>
            </a:rPr>
            <a:t>％と、棒グラフにおいて最も大きな割合を占めている。次いで、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番目に多いのが一般会計の実質収支黒字額</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億円であり、標準財政規模比は</a:t>
          </a:r>
          <a:r>
            <a:rPr kumimoji="1" lang="en-US" altLang="ja-JP" sz="1100">
              <a:solidFill>
                <a:schemeClr val="dk1"/>
              </a:solidFill>
              <a:effectLst/>
              <a:latin typeface="+mn-lt"/>
              <a:ea typeface="+mn-ea"/>
              <a:cs typeface="+mn-cs"/>
            </a:rPr>
            <a:t>6.96</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15156250</v>
      </c>
      <c r="BO4" s="351"/>
      <c r="BP4" s="351"/>
      <c r="BQ4" s="351"/>
      <c r="BR4" s="351"/>
      <c r="BS4" s="351"/>
      <c r="BT4" s="351"/>
      <c r="BU4" s="352"/>
      <c r="BV4" s="350">
        <v>16944651</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7</v>
      </c>
      <c r="CU4" s="357"/>
      <c r="CV4" s="357"/>
      <c r="CW4" s="357"/>
      <c r="CX4" s="357"/>
      <c r="CY4" s="357"/>
      <c r="CZ4" s="357"/>
      <c r="DA4" s="358"/>
      <c r="DB4" s="356">
        <v>8</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14437065</v>
      </c>
      <c r="BO5" s="388"/>
      <c r="BP5" s="388"/>
      <c r="BQ5" s="388"/>
      <c r="BR5" s="388"/>
      <c r="BS5" s="388"/>
      <c r="BT5" s="388"/>
      <c r="BU5" s="389"/>
      <c r="BV5" s="387">
        <v>16005557</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94.1</v>
      </c>
      <c r="CU5" s="385"/>
      <c r="CV5" s="385"/>
      <c r="CW5" s="385"/>
      <c r="CX5" s="385"/>
      <c r="CY5" s="385"/>
      <c r="CZ5" s="385"/>
      <c r="DA5" s="386"/>
      <c r="DB5" s="384">
        <v>84.1</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719185</v>
      </c>
      <c r="BO6" s="388"/>
      <c r="BP6" s="388"/>
      <c r="BQ6" s="388"/>
      <c r="BR6" s="388"/>
      <c r="BS6" s="388"/>
      <c r="BT6" s="388"/>
      <c r="BU6" s="389"/>
      <c r="BV6" s="387">
        <v>939094</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99.1</v>
      </c>
      <c r="CU6" s="425"/>
      <c r="CV6" s="425"/>
      <c r="CW6" s="425"/>
      <c r="CX6" s="425"/>
      <c r="CY6" s="425"/>
      <c r="CZ6" s="425"/>
      <c r="DA6" s="426"/>
      <c r="DB6" s="424">
        <v>89.6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72042</v>
      </c>
      <c r="BO7" s="388"/>
      <c r="BP7" s="388"/>
      <c r="BQ7" s="388"/>
      <c r="BR7" s="388"/>
      <c r="BS7" s="388"/>
      <c r="BT7" s="388"/>
      <c r="BU7" s="389"/>
      <c r="BV7" s="387">
        <v>205806</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9293788</v>
      </c>
      <c r="CU7" s="388"/>
      <c r="CV7" s="388"/>
      <c r="CW7" s="388"/>
      <c r="CX7" s="388"/>
      <c r="CY7" s="388"/>
      <c r="CZ7" s="388"/>
      <c r="DA7" s="389"/>
      <c r="DB7" s="387">
        <v>9143016</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647143</v>
      </c>
      <c r="BO8" s="388"/>
      <c r="BP8" s="388"/>
      <c r="BQ8" s="388"/>
      <c r="BR8" s="388"/>
      <c r="BS8" s="388"/>
      <c r="BT8" s="388"/>
      <c r="BU8" s="389"/>
      <c r="BV8" s="387">
        <v>733288</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0.51</v>
      </c>
      <c r="CU8" s="428"/>
      <c r="CV8" s="428"/>
      <c r="CW8" s="428"/>
      <c r="CX8" s="428"/>
      <c r="CY8" s="428"/>
      <c r="CZ8" s="428"/>
      <c r="DA8" s="429"/>
      <c r="DB8" s="427">
        <v>0.5</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34613</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-86145</v>
      </c>
      <c r="BO9" s="388"/>
      <c r="BP9" s="388"/>
      <c r="BQ9" s="388"/>
      <c r="BR9" s="388"/>
      <c r="BS9" s="388"/>
      <c r="BT9" s="388"/>
      <c r="BU9" s="389"/>
      <c r="BV9" s="387">
        <v>95976</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14.7</v>
      </c>
      <c r="CU9" s="385"/>
      <c r="CV9" s="385"/>
      <c r="CW9" s="385"/>
      <c r="CX9" s="385"/>
      <c r="CY9" s="385"/>
      <c r="CZ9" s="385"/>
      <c r="DA9" s="386"/>
      <c r="DB9" s="384">
        <v>12.8</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35253</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313451</v>
      </c>
      <c r="BO10" s="388"/>
      <c r="BP10" s="388"/>
      <c r="BQ10" s="388"/>
      <c r="BR10" s="388"/>
      <c r="BS10" s="388"/>
      <c r="BT10" s="388"/>
      <c r="BU10" s="389"/>
      <c r="BV10" s="387">
        <v>809780</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33586</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735000</v>
      </c>
      <c r="BO12" s="388"/>
      <c r="BP12" s="388"/>
      <c r="BQ12" s="388"/>
      <c r="BR12" s="388"/>
      <c r="BS12" s="388"/>
      <c r="BT12" s="388"/>
      <c r="BU12" s="389"/>
      <c r="BV12" s="387">
        <v>400000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33418</v>
      </c>
      <c r="S13" s="469"/>
      <c r="T13" s="469"/>
      <c r="U13" s="469"/>
      <c r="V13" s="470"/>
      <c r="W13" s="403" t="s">
        <v>124</v>
      </c>
      <c r="X13" s="404"/>
      <c r="Y13" s="404"/>
      <c r="Z13" s="404"/>
      <c r="AA13" s="404"/>
      <c r="AB13" s="394"/>
      <c r="AC13" s="438">
        <v>1349</v>
      </c>
      <c r="AD13" s="439"/>
      <c r="AE13" s="439"/>
      <c r="AF13" s="439"/>
      <c r="AG13" s="478"/>
      <c r="AH13" s="438">
        <v>1408</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-507694</v>
      </c>
      <c r="BO13" s="388"/>
      <c r="BP13" s="388"/>
      <c r="BQ13" s="388"/>
      <c r="BR13" s="388"/>
      <c r="BS13" s="388"/>
      <c r="BT13" s="388"/>
      <c r="BU13" s="389"/>
      <c r="BV13" s="387">
        <v>505756</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11.2</v>
      </c>
      <c r="CU13" s="385"/>
      <c r="CV13" s="385"/>
      <c r="CW13" s="385"/>
      <c r="CX13" s="385"/>
      <c r="CY13" s="385"/>
      <c r="CZ13" s="385"/>
      <c r="DA13" s="386"/>
      <c r="DB13" s="384">
        <v>11.5</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33766</v>
      </c>
      <c r="S14" s="469"/>
      <c r="T14" s="469"/>
      <c r="U14" s="469"/>
      <c r="V14" s="470"/>
      <c r="W14" s="377"/>
      <c r="X14" s="378"/>
      <c r="Y14" s="378"/>
      <c r="Z14" s="378"/>
      <c r="AA14" s="378"/>
      <c r="AB14" s="367"/>
      <c r="AC14" s="471">
        <v>8.5</v>
      </c>
      <c r="AD14" s="472"/>
      <c r="AE14" s="472"/>
      <c r="AF14" s="472"/>
      <c r="AG14" s="473"/>
      <c r="AH14" s="471">
        <v>9.1999999999999993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60</v>
      </c>
      <c r="CU14" s="483"/>
      <c r="CV14" s="483"/>
      <c r="CW14" s="483"/>
      <c r="CX14" s="483"/>
      <c r="CY14" s="483"/>
      <c r="CZ14" s="483"/>
      <c r="DA14" s="484"/>
      <c r="DB14" s="482">
        <v>62.2</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33616</v>
      </c>
      <c r="S15" s="469"/>
      <c r="T15" s="469"/>
      <c r="U15" s="469"/>
      <c r="V15" s="470"/>
      <c r="W15" s="403" t="s">
        <v>131</v>
      </c>
      <c r="X15" s="404"/>
      <c r="Y15" s="404"/>
      <c r="Z15" s="404"/>
      <c r="AA15" s="404"/>
      <c r="AB15" s="394"/>
      <c r="AC15" s="438">
        <v>2882</v>
      </c>
      <c r="AD15" s="439"/>
      <c r="AE15" s="439"/>
      <c r="AF15" s="439"/>
      <c r="AG15" s="478"/>
      <c r="AH15" s="438">
        <v>2820</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3928720</v>
      </c>
      <c r="BO15" s="351"/>
      <c r="BP15" s="351"/>
      <c r="BQ15" s="351"/>
      <c r="BR15" s="351"/>
      <c r="BS15" s="351"/>
      <c r="BT15" s="351"/>
      <c r="BU15" s="352"/>
      <c r="BV15" s="350">
        <v>3565541</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18.2</v>
      </c>
      <c r="AD16" s="472"/>
      <c r="AE16" s="472"/>
      <c r="AF16" s="472"/>
      <c r="AG16" s="473"/>
      <c r="AH16" s="471">
        <v>18.399999999999999</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7461936</v>
      </c>
      <c r="BO16" s="388"/>
      <c r="BP16" s="388"/>
      <c r="BQ16" s="388"/>
      <c r="BR16" s="388"/>
      <c r="BS16" s="388"/>
      <c r="BT16" s="388"/>
      <c r="BU16" s="389"/>
      <c r="BV16" s="387">
        <v>7136903</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11561</v>
      </c>
      <c r="AD17" s="439"/>
      <c r="AE17" s="439"/>
      <c r="AF17" s="439"/>
      <c r="AG17" s="478"/>
      <c r="AH17" s="438">
        <v>11098</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5036212</v>
      </c>
      <c r="BO17" s="388"/>
      <c r="BP17" s="388"/>
      <c r="BQ17" s="388"/>
      <c r="BR17" s="388"/>
      <c r="BS17" s="388"/>
      <c r="BT17" s="388"/>
      <c r="BU17" s="389"/>
      <c r="BV17" s="387">
        <v>4543851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211.3</v>
      </c>
      <c r="M18" s="500"/>
      <c r="N18" s="500"/>
      <c r="O18" s="500"/>
      <c r="P18" s="500"/>
      <c r="Q18" s="500"/>
      <c r="R18" s="501"/>
      <c r="S18" s="501"/>
      <c r="T18" s="501"/>
      <c r="U18" s="501"/>
      <c r="V18" s="502"/>
      <c r="W18" s="405"/>
      <c r="X18" s="406"/>
      <c r="Y18" s="406"/>
      <c r="Z18" s="406"/>
      <c r="AA18" s="406"/>
      <c r="AB18" s="397"/>
      <c r="AC18" s="503">
        <v>73.2</v>
      </c>
      <c r="AD18" s="504"/>
      <c r="AE18" s="504"/>
      <c r="AF18" s="504"/>
      <c r="AG18" s="505"/>
      <c r="AH18" s="503">
        <v>72.400000000000006</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8538892</v>
      </c>
      <c r="BO18" s="388"/>
      <c r="BP18" s="388"/>
      <c r="BQ18" s="388"/>
      <c r="BR18" s="388"/>
      <c r="BS18" s="388"/>
      <c r="BT18" s="388"/>
      <c r="BU18" s="389"/>
      <c r="BV18" s="387">
        <v>8136056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164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11129952</v>
      </c>
      <c r="BO19" s="388"/>
      <c r="BP19" s="388"/>
      <c r="BQ19" s="388"/>
      <c r="BR19" s="388"/>
      <c r="BS19" s="388"/>
      <c r="BT19" s="388"/>
      <c r="BU19" s="389"/>
      <c r="BV19" s="387">
        <v>11304224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13978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14927229</v>
      </c>
      <c r="BO23" s="388"/>
      <c r="BP23" s="388"/>
      <c r="BQ23" s="388"/>
      <c r="BR23" s="388"/>
      <c r="BS23" s="388"/>
      <c r="BT23" s="388"/>
      <c r="BU23" s="389"/>
      <c r="BV23" s="387">
        <v>15573488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8300</v>
      </c>
      <c r="R24" s="439"/>
      <c r="S24" s="439"/>
      <c r="T24" s="439"/>
      <c r="U24" s="439"/>
      <c r="V24" s="478"/>
      <c r="W24" s="533"/>
      <c r="X24" s="521"/>
      <c r="Y24" s="522"/>
      <c r="Z24" s="437" t="s">
        <v>155</v>
      </c>
      <c r="AA24" s="417"/>
      <c r="AB24" s="417"/>
      <c r="AC24" s="417"/>
      <c r="AD24" s="417"/>
      <c r="AE24" s="417"/>
      <c r="AF24" s="417"/>
      <c r="AG24" s="418"/>
      <c r="AH24" s="438">
        <v>295</v>
      </c>
      <c r="AI24" s="439"/>
      <c r="AJ24" s="439"/>
      <c r="AK24" s="439"/>
      <c r="AL24" s="478"/>
      <c r="AM24" s="438">
        <v>847240</v>
      </c>
      <c r="AN24" s="439"/>
      <c r="AO24" s="439"/>
      <c r="AP24" s="439"/>
      <c r="AQ24" s="439"/>
      <c r="AR24" s="478"/>
      <c r="AS24" s="438">
        <v>2872</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10333991</v>
      </c>
      <c r="BO24" s="388"/>
      <c r="BP24" s="388"/>
      <c r="BQ24" s="388"/>
      <c r="BR24" s="388"/>
      <c r="BS24" s="388"/>
      <c r="BT24" s="388"/>
      <c r="BU24" s="389"/>
      <c r="BV24" s="387">
        <v>10877332</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6630</v>
      </c>
      <c r="R25" s="439"/>
      <c r="S25" s="439"/>
      <c r="T25" s="439"/>
      <c r="U25" s="439"/>
      <c r="V25" s="478"/>
      <c r="W25" s="533"/>
      <c r="X25" s="521"/>
      <c r="Y25" s="522"/>
      <c r="Z25" s="437" t="s">
        <v>158</v>
      </c>
      <c r="AA25" s="417"/>
      <c r="AB25" s="417"/>
      <c r="AC25" s="417"/>
      <c r="AD25" s="417"/>
      <c r="AE25" s="417"/>
      <c r="AF25" s="417"/>
      <c r="AG25" s="418"/>
      <c r="AH25" s="438">
        <v>50</v>
      </c>
      <c r="AI25" s="439"/>
      <c r="AJ25" s="439"/>
      <c r="AK25" s="439"/>
      <c r="AL25" s="478"/>
      <c r="AM25" s="438">
        <v>130350</v>
      </c>
      <c r="AN25" s="439"/>
      <c r="AO25" s="439"/>
      <c r="AP25" s="439"/>
      <c r="AQ25" s="439"/>
      <c r="AR25" s="478"/>
      <c r="AS25" s="438">
        <v>2607</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546487</v>
      </c>
      <c r="BO25" s="351"/>
      <c r="BP25" s="351"/>
      <c r="BQ25" s="351"/>
      <c r="BR25" s="351"/>
      <c r="BS25" s="351"/>
      <c r="BT25" s="351"/>
      <c r="BU25" s="352"/>
      <c r="BV25" s="350">
        <v>470215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5670</v>
      </c>
      <c r="R26" s="439"/>
      <c r="S26" s="439"/>
      <c r="T26" s="439"/>
      <c r="U26" s="439"/>
      <c r="V26" s="478"/>
      <c r="W26" s="533"/>
      <c r="X26" s="521"/>
      <c r="Y26" s="522"/>
      <c r="Z26" s="437" t="s">
        <v>161</v>
      </c>
      <c r="AA26" s="543"/>
      <c r="AB26" s="543"/>
      <c r="AC26" s="543"/>
      <c r="AD26" s="543"/>
      <c r="AE26" s="543"/>
      <c r="AF26" s="543"/>
      <c r="AG26" s="544"/>
      <c r="AH26" s="438">
        <v>10</v>
      </c>
      <c r="AI26" s="439"/>
      <c r="AJ26" s="439"/>
      <c r="AK26" s="439"/>
      <c r="AL26" s="478"/>
      <c r="AM26" s="438">
        <v>25060</v>
      </c>
      <c r="AN26" s="439"/>
      <c r="AO26" s="439"/>
      <c r="AP26" s="439"/>
      <c r="AQ26" s="439"/>
      <c r="AR26" s="478"/>
      <c r="AS26" s="438">
        <v>2506</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3960</v>
      </c>
      <c r="R27" s="439"/>
      <c r="S27" s="439"/>
      <c r="T27" s="439"/>
      <c r="U27" s="439"/>
      <c r="V27" s="478"/>
      <c r="W27" s="533"/>
      <c r="X27" s="521"/>
      <c r="Y27" s="522"/>
      <c r="Z27" s="437" t="s">
        <v>164</v>
      </c>
      <c r="AA27" s="417"/>
      <c r="AB27" s="417"/>
      <c r="AC27" s="417"/>
      <c r="AD27" s="417"/>
      <c r="AE27" s="417"/>
      <c r="AF27" s="417"/>
      <c r="AG27" s="418"/>
      <c r="AH27" s="438">
        <v>27</v>
      </c>
      <c r="AI27" s="439"/>
      <c r="AJ27" s="439"/>
      <c r="AK27" s="439"/>
      <c r="AL27" s="478"/>
      <c r="AM27" s="438">
        <v>74412</v>
      </c>
      <c r="AN27" s="439"/>
      <c r="AO27" s="439"/>
      <c r="AP27" s="439"/>
      <c r="AQ27" s="439"/>
      <c r="AR27" s="478"/>
      <c r="AS27" s="438">
        <v>2756</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430000</v>
      </c>
      <c r="BO27" s="557"/>
      <c r="BP27" s="557"/>
      <c r="BQ27" s="557"/>
      <c r="BR27" s="557"/>
      <c r="BS27" s="557"/>
      <c r="BT27" s="557"/>
      <c r="BU27" s="558"/>
      <c r="BV27" s="556">
        <v>430000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3230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3883474</v>
      </c>
      <c r="BO28" s="351"/>
      <c r="BP28" s="351"/>
      <c r="BQ28" s="351"/>
      <c r="BR28" s="351"/>
      <c r="BS28" s="351"/>
      <c r="BT28" s="351"/>
      <c r="BU28" s="352"/>
      <c r="BV28" s="350">
        <v>4305023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16</v>
      </c>
      <c r="M29" s="439"/>
      <c r="N29" s="439"/>
      <c r="O29" s="439"/>
      <c r="P29" s="478"/>
      <c r="Q29" s="438">
        <v>2970</v>
      </c>
      <c r="R29" s="439"/>
      <c r="S29" s="439"/>
      <c r="T29" s="439"/>
      <c r="U29" s="439"/>
      <c r="V29" s="478"/>
      <c r="W29" s="534"/>
      <c r="X29" s="535"/>
      <c r="Y29" s="536"/>
      <c r="Z29" s="437" t="s">
        <v>171</v>
      </c>
      <c r="AA29" s="417"/>
      <c r="AB29" s="417"/>
      <c r="AC29" s="417"/>
      <c r="AD29" s="417"/>
      <c r="AE29" s="417"/>
      <c r="AF29" s="417"/>
      <c r="AG29" s="418"/>
      <c r="AH29" s="438">
        <v>322</v>
      </c>
      <c r="AI29" s="439"/>
      <c r="AJ29" s="439"/>
      <c r="AK29" s="439"/>
      <c r="AL29" s="478"/>
      <c r="AM29" s="438">
        <v>921652</v>
      </c>
      <c r="AN29" s="439"/>
      <c r="AO29" s="439"/>
      <c r="AP29" s="439"/>
      <c r="AQ29" s="439"/>
      <c r="AR29" s="478"/>
      <c r="AS29" s="438">
        <v>2862</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1014537</v>
      </c>
      <c r="BO29" s="388"/>
      <c r="BP29" s="388"/>
      <c r="BQ29" s="388"/>
      <c r="BR29" s="388"/>
      <c r="BS29" s="388"/>
      <c r="BT29" s="388"/>
      <c r="BU29" s="389"/>
      <c r="BV29" s="387">
        <v>1012516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95.2</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2301274</v>
      </c>
      <c r="BO30" s="557"/>
      <c r="BP30" s="557"/>
      <c r="BQ30" s="557"/>
      <c r="BR30" s="557"/>
      <c r="BS30" s="557"/>
      <c r="BT30" s="557"/>
      <c r="BU30" s="558"/>
      <c r="BV30" s="556">
        <v>2302375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簡易水道特別会計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松山養護老人ホーム事務組合（一般会計）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20</v>
      </c>
      <c r="CP34" s="568"/>
      <c r="CQ34" s="569" t="str">
        <f>IF('各会計、関係団体の財政状況及び健全化判断比率'!BS7="","",'各会計、関係団体の財政状況及び健全化判断比率'!BS7)</f>
        <v>東温市土地開発公社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公共下水道特別会計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松山養護老人ホーム事務組合（診療所事業特別会計）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IF('各会計、関係団体の財政状況及び健全化判断比率'!B34="","",'各会計、関係団体の財政状況及び健全化判断比率'!B34)</f>
        <v>農業集落排水特別会計</v>
      </c>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松山広域福祉事務組合（一般会計）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9</v>
      </c>
      <c r="BF37" s="568"/>
      <c r="BG37" s="569" t="str">
        <f>IF('各会計、関係団体の財政状況及び健全化判断比率'!B35="","",'各会計、関係団体の財政状況及び健全化判断比率'!B35)</f>
        <v>ふるさと交流館特別会計</v>
      </c>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松山広域福祉事務組合（公営企業会計）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松山衛生事務組合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愛媛県市町総合事務組合（退職手当事業分）</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16</v>
      </c>
      <c r="BX40" s="568"/>
      <c r="BY40" s="569" t="str">
        <f>IF('各会計、関係団体の財政状況及び健全化判断比率'!B74="","",'各会計、関係団体の財政状況及び健全化判断比率'!B74)</f>
        <v>愛媛県市町総合事務組合（消防補償事業分）</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17</v>
      </c>
      <c r="BX41" s="568"/>
      <c r="BY41" s="569" t="str">
        <f>IF('各会計、関係団体の財政状況及び健全化判断比率'!B75="","",'各会計、関係団体の財政状況及び健全化判断比率'!B75)</f>
        <v>愛媛県市町総合事務組合（交通災害事業分）</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18</v>
      </c>
      <c r="BX42" s="568"/>
      <c r="BY42" s="569" t="str">
        <f>IF('各会計、関係団体の財政状況及び健全化判断比率'!B76="","",'各会計、関係団体の財政状況及び健全化判断比率'!B76)</f>
        <v>愛媛県市町総合事務組合（議員公務災害事業分）</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19</v>
      </c>
      <c r="BX43" s="568"/>
      <c r="BY43" s="569" t="str">
        <f>IF('各会計、関係団体の財政状況及び健全化判断比率'!B77="","",'各会計、関係団体の財政状況及び健全化判断比率'!B77)</f>
        <v>松山市・東温市共有山林組合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4" t="s">
        <v>526</v>
      </c>
      <c r="D34" s="1154"/>
      <c r="E34" s="1155"/>
      <c r="F34" s="32">
        <v>23.17</v>
      </c>
      <c r="G34" s="33">
        <v>23.66</v>
      </c>
      <c r="H34" s="33">
        <v>24</v>
      </c>
      <c r="I34" s="33">
        <v>24.08</v>
      </c>
      <c r="J34" s="34">
        <v>23.27</v>
      </c>
      <c r="K34" s="22"/>
      <c r="L34" s="22"/>
      <c r="M34" s="22"/>
      <c r="N34" s="22"/>
      <c r="O34" s="22"/>
      <c r="P34" s="22"/>
    </row>
    <row r="35" spans="1:16" ht="39" customHeight="1" x14ac:dyDescent="0.15">
      <c r="A35" s="22"/>
      <c r="B35" s="35"/>
      <c r="C35" s="1148" t="s">
        <v>527</v>
      </c>
      <c r="D35" s="1149"/>
      <c r="E35" s="1150"/>
      <c r="F35" s="36">
        <v>8.61</v>
      </c>
      <c r="G35" s="37">
        <v>8.2799999999999994</v>
      </c>
      <c r="H35" s="37">
        <v>7.07</v>
      </c>
      <c r="I35" s="37">
        <v>8.02</v>
      </c>
      <c r="J35" s="38">
        <v>6.96</v>
      </c>
      <c r="K35" s="22"/>
      <c r="L35" s="22"/>
      <c r="M35" s="22"/>
      <c r="N35" s="22"/>
      <c r="O35" s="22"/>
      <c r="P35" s="22"/>
    </row>
    <row r="36" spans="1:16" ht="39" customHeight="1" x14ac:dyDescent="0.15">
      <c r="A36" s="22"/>
      <c r="B36" s="35"/>
      <c r="C36" s="1148" t="s">
        <v>528</v>
      </c>
      <c r="D36" s="1149"/>
      <c r="E36" s="1150"/>
      <c r="F36" s="36">
        <v>4.04</v>
      </c>
      <c r="G36" s="37">
        <v>4.8600000000000003</v>
      </c>
      <c r="H36" s="37">
        <v>5.01</v>
      </c>
      <c r="I36" s="37">
        <v>3.79</v>
      </c>
      <c r="J36" s="38">
        <v>4.6100000000000003</v>
      </c>
      <c r="K36" s="22"/>
      <c r="L36" s="22"/>
      <c r="M36" s="22"/>
      <c r="N36" s="22"/>
      <c r="O36" s="22"/>
      <c r="P36" s="22"/>
    </row>
    <row r="37" spans="1:16" ht="39" customHeight="1" x14ac:dyDescent="0.15">
      <c r="A37" s="22"/>
      <c r="B37" s="35"/>
      <c r="C37" s="1148" t="s">
        <v>529</v>
      </c>
      <c r="D37" s="1149"/>
      <c r="E37" s="1150"/>
      <c r="F37" s="36">
        <v>0.4</v>
      </c>
      <c r="G37" s="37">
        <v>0.54</v>
      </c>
      <c r="H37" s="37">
        <v>0.8</v>
      </c>
      <c r="I37" s="37">
        <v>0.91</v>
      </c>
      <c r="J37" s="38">
        <v>1.61</v>
      </c>
      <c r="K37" s="22"/>
      <c r="L37" s="22"/>
      <c r="M37" s="22"/>
      <c r="N37" s="22"/>
      <c r="O37" s="22"/>
      <c r="P37" s="22"/>
    </row>
    <row r="38" spans="1:16" ht="39" customHeight="1" x14ac:dyDescent="0.15">
      <c r="A38" s="22"/>
      <c r="B38" s="35"/>
      <c r="C38" s="1148" t="s">
        <v>530</v>
      </c>
      <c r="D38" s="1149"/>
      <c r="E38" s="1150"/>
      <c r="F38" s="36">
        <v>0.26</v>
      </c>
      <c r="G38" s="37">
        <v>0.25</v>
      </c>
      <c r="H38" s="37">
        <v>0.27</v>
      </c>
      <c r="I38" s="37">
        <v>0.24</v>
      </c>
      <c r="J38" s="38">
        <v>0.27</v>
      </c>
      <c r="K38" s="22"/>
      <c r="L38" s="22"/>
      <c r="M38" s="22"/>
      <c r="N38" s="22"/>
      <c r="O38" s="22"/>
      <c r="P38" s="22"/>
    </row>
    <row r="39" spans="1:16" ht="39" customHeight="1" x14ac:dyDescent="0.15">
      <c r="A39" s="22"/>
      <c r="B39" s="35"/>
      <c r="C39" s="1148" t="s">
        <v>531</v>
      </c>
      <c r="D39" s="1149"/>
      <c r="E39" s="1150"/>
      <c r="F39" s="36">
        <v>0.17</v>
      </c>
      <c r="G39" s="37">
        <v>0.17</v>
      </c>
      <c r="H39" s="37">
        <v>0.16</v>
      </c>
      <c r="I39" s="37">
        <v>0.16</v>
      </c>
      <c r="J39" s="38">
        <v>0.15</v>
      </c>
      <c r="K39" s="22"/>
      <c r="L39" s="22"/>
      <c r="M39" s="22"/>
      <c r="N39" s="22"/>
      <c r="O39" s="22"/>
      <c r="P39" s="22"/>
    </row>
    <row r="40" spans="1:16" ht="39" customHeight="1" x14ac:dyDescent="0.15">
      <c r="A40" s="22"/>
      <c r="B40" s="35"/>
      <c r="C40" s="1148" t="s">
        <v>532</v>
      </c>
      <c r="D40" s="1149"/>
      <c r="E40" s="1150"/>
      <c r="F40" s="36">
        <v>0.02</v>
      </c>
      <c r="G40" s="37">
        <v>0.12</v>
      </c>
      <c r="H40" s="37">
        <v>7.0000000000000007E-2</v>
      </c>
      <c r="I40" s="37">
        <v>0.12</v>
      </c>
      <c r="J40" s="38">
        <v>0.13</v>
      </c>
      <c r="K40" s="22"/>
      <c r="L40" s="22"/>
      <c r="M40" s="22"/>
      <c r="N40" s="22"/>
      <c r="O40" s="22"/>
      <c r="P40" s="22"/>
    </row>
    <row r="41" spans="1:16" ht="39" customHeight="1" x14ac:dyDescent="0.15">
      <c r="A41" s="22"/>
      <c r="B41" s="35"/>
      <c r="C41" s="1148" t="s">
        <v>533</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534</v>
      </c>
      <c r="D42" s="1149"/>
      <c r="E42" s="1150"/>
      <c r="F42" s="36" t="s">
        <v>495</v>
      </c>
      <c r="G42" s="37" t="s">
        <v>495</v>
      </c>
      <c r="H42" s="37" t="s">
        <v>495</v>
      </c>
      <c r="I42" s="37" t="s">
        <v>495</v>
      </c>
      <c r="J42" s="38" t="s">
        <v>495</v>
      </c>
      <c r="K42" s="22"/>
      <c r="L42" s="22"/>
      <c r="M42" s="22"/>
      <c r="N42" s="22"/>
      <c r="O42" s="22"/>
      <c r="P42" s="22"/>
    </row>
    <row r="43" spans="1:16" ht="39" customHeight="1" thickBot="1" x14ac:dyDescent="0.2">
      <c r="A43" s="22"/>
      <c r="B43" s="40"/>
      <c r="C43" s="1151" t="s">
        <v>535</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4"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1566</v>
      </c>
      <c r="L45" s="60">
        <v>1557</v>
      </c>
      <c r="M45" s="60">
        <v>1530</v>
      </c>
      <c r="N45" s="60">
        <v>1460</v>
      </c>
      <c r="O45" s="61">
        <v>1657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495</v>
      </c>
      <c r="L46" s="64" t="s">
        <v>495</v>
      </c>
      <c r="M46" s="64" t="s">
        <v>495</v>
      </c>
      <c r="N46" s="64" t="s">
        <v>495</v>
      </c>
      <c r="O46" s="65" t="s">
        <v>495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495</v>
      </c>
      <c r="L47" s="64" t="s">
        <v>495</v>
      </c>
      <c r="M47" s="64" t="s">
        <v>495</v>
      </c>
      <c r="N47" s="64" t="s">
        <v>495</v>
      </c>
      <c r="O47" s="65" t="s">
        <v>495</v>
      </c>
      <c r="P47" s="48"/>
      <c r="Q47" s="48"/>
      <c r="R47" s="48"/>
      <c r="S47" s="48"/>
      <c r="T47" s="48"/>
      <c r="U47" s="48"/>
    </row>
    <row r="48" spans="1:21" ht="30.75" customHeight="1" x14ac:dyDescent="0.15">
      <c r="A48" s="48"/>
      <c r="B48" s="1166"/>
      <c r="C48" s="1167"/>
      <c r="D48" s="62"/>
      <c r="E48" s="1158" t="s">
        <v>15</v>
      </c>
      <c r="F48" s="1158"/>
      <c r="G48" s="1158"/>
      <c r="H48" s="1158"/>
      <c r="I48" s="1158"/>
      <c r="J48" s="1159"/>
      <c r="K48" s="63">
        <v>669</v>
      </c>
      <c r="L48" s="64">
        <v>688</v>
      </c>
      <c r="M48" s="64">
        <v>684</v>
      </c>
      <c r="N48" s="64">
        <v>690</v>
      </c>
      <c r="O48" s="65">
        <v>751</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495</v>
      </c>
      <c r="L49" s="64" t="s">
        <v>495</v>
      </c>
      <c r="M49" s="64" t="s">
        <v>495</v>
      </c>
      <c r="N49" s="64" t="s">
        <v>495</v>
      </c>
      <c r="O49" s="65" t="s">
        <v>495</v>
      </c>
      <c r="P49" s="48"/>
      <c r="Q49" s="48"/>
      <c r="R49" s="48"/>
      <c r="S49" s="48"/>
      <c r="T49" s="48"/>
      <c r="U49" s="48"/>
    </row>
    <row r="50" spans="1:21" ht="30.75" customHeight="1" x14ac:dyDescent="0.15">
      <c r="A50" s="48"/>
      <c r="B50" s="1166"/>
      <c r="C50" s="1167"/>
      <c r="D50" s="62"/>
      <c r="E50" s="1158" t="s">
        <v>17</v>
      </c>
      <c r="F50" s="1158"/>
      <c r="G50" s="1158"/>
      <c r="H50" s="1158"/>
      <c r="I50" s="1158"/>
      <c r="J50" s="1159"/>
      <c r="K50" s="63">
        <v>43</v>
      </c>
      <c r="L50" s="64">
        <v>43</v>
      </c>
      <c r="M50" s="64">
        <v>43</v>
      </c>
      <c r="N50" s="64">
        <v>43</v>
      </c>
      <c r="O50" s="65">
        <v>16</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495</v>
      </c>
      <c r="L51" s="64" t="s">
        <v>495</v>
      </c>
      <c r="M51" s="64" t="s">
        <v>495</v>
      </c>
      <c r="N51" s="64" t="s">
        <v>495</v>
      </c>
      <c r="O51" s="65" t="s">
        <v>495</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1255</v>
      </c>
      <c r="L52" s="64">
        <v>1317</v>
      </c>
      <c r="M52" s="64">
        <v>1378</v>
      </c>
      <c r="N52" s="64">
        <v>1373</v>
      </c>
      <c r="O52" s="65">
        <v>1501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1023</v>
      </c>
      <c r="L53" s="69">
        <v>971</v>
      </c>
      <c r="M53" s="69">
        <v>879</v>
      </c>
      <c r="N53" s="69">
        <v>820</v>
      </c>
      <c r="O53" s="70">
        <v>923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2" t="s">
        <v>24</v>
      </c>
      <c r="C41" s="1173"/>
      <c r="D41" s="81"/>
      <c r="E41" s="1178" t="s">
        <v>25</v>
      </c>
      <c r="F41" s="1178"/>
      <c r="G41" s="1178"/>
      <c r="H41" s="1179"/>
      <c r="I41" s="82">
        <v>13645</v>
      </c>
      <c r="J41" s="83">
        <v>13828</v>
      </c>
      <c r="K41" s="83">
        <v>14280</v>
      </c>
      <c r="L41" s="83">
        <v>15573</v>
      </c>
      <c r="M41" s="84">
        <v>14927</v>
      </c>
    </row>
    <row r="42" spans="2:13" ht="27.75" customHeight="1" x14ac:dyDescent="0.15">
      <c r="B42" s="1174"/>
      <c r="C42" s="1175"/>
      <c r="D42" s="85"/>
      <c r="E42" s="1180" t="s">
        <v>26</v>
      </c>
      <c r="F42" s="1180"/>
      <c r="G42" s="1180"/>
      <c r="H42" s="1181"/>
      <c r="I42" s="86">
        <v>456</v>
      </c>
      <c r="J42" s="87">
        <v>414</v>
      </c>
      <c r="K42" s="87">
        <v>372</v>
      </c>
      <c r="L42" s="87">
        <v>330</v>
      </c>
      <c r="M42" s="88">
        <v>315</v>
      </c>
    </row>
    <row r="43" spans="2:13" ht="27.75" customHeight="1" x14ac:dyDescent="0.15">
      <c r="B43" s="1174"/>
      <c r="C43" s="1175"/>
      <c r="D43" s="85"/>
      <c r="E43" s="1180" t="s">
        <v>27</v>
      </c>
      <c r="F43" s="1180"/>
      <c r="G43" s="1180"/>
      <c r="H43" s="1181"/>
      <c r="I43" s="86">
        <v>13125</v>
      </c>
      <c r="J43" s="87">
        <v>12982</v>
      </c>
      <c r="K43" s="87">
        <v>12569</v>
      </c>
      <c r="L43" s="87">
        <v>11934</v>
      </c>
      <c r="M43" s="88">
        <v>11539</v>
      </c>
    </row>
    <row r="44" spans="2:13" ht="27.75" customHeight="1" x14ac:dyDescent="0.15">
      <c r="B44" s="1174"/>
      <c r="C44" s="1175"/>
      <c r="D44" s="85"/>
      <c r="E44" s="1180" t="s">
        <v>28</v>
      </c>
      <c r="F44" s="1180"/>
      <c r="G44" s="1180"/>
      <c r="H44" s="1181"/>
      <c r="I44" s="86" t="s">
        <v>495</v>
      </c>
      <c r="J44" s="87" t="s">
        <v>495</v>
      </c>
      <c r="K44" s="87" t="s">
        <v>495</v>
      </c>
      <c r="L44" s="87" t="s">
        <v>495</v>
      </c>
      <c r="M44" s="88" t="s">
        <v>495</v>
      </c>
    </row>
    <row r="45" spans="2:13" ht="27.75" customHeight="1" x14ac:dyDescent="0.15">
      <c r="B45" s="1174"/>
      <c r="C45" s="1175"/>
      <c r="D45" s="85"/>
      <c r="E45" s="1180" t="s">
        <v>29</v>
      </c>
      <c r="F45" s="1180"/>
      <c r="G45" s="1180"/>
      <c r="H45" s="1181"/>
      <c r="I45" s="86">
        <v>1336</v>
      </c>
      <c r="J45" s="87">
        <v>1290</v>
      </c>
      <c r="K45" s="87">
        <v>1233</v>
      </c>
      <c r="L45" s="87">
        <v>1135</v>
      </c>
      <c r="M45" s="88">
        <v>1084</v>
      </c>
    </row>
    <row r="46" spans="2:13" ht="27.75" customHeight="1" x14ac:dyDescent="0.15">
      <c r="B46" s="1174"/>
      <c r="C46" s="1175"/>
      <c r="D46" s="89"/>
      <c r="E46" s="1180" t="s">
        <v>30</v>
      </c>
      <c r="F46" s="1180"/>
      <c r="G46" s="1180"/>
      <c r="H46" s="1181"/>
      <c r="I46" s="86" t="s">
        <v>495</v>
      </c>
      <c r="J46" s="87" t="s">
        <v>495</v>
      </c>
      <c r="K46" s="87" t="s">
        <v>495</v>
      </c>
      <c r="L46" s="87" t="s">
        <v>495</v>
      </c>
      <c r="M46" s="88" t="s">
        <v>495</v>
      </c>
    </row>
    <row r="47" spans="2:13" ht="27.75" customHeight="1" x14ac:dyDescent="0.15">
      <c r="B47" s="1174"/>
      <c r="C47" s="1175"/>
      <c r="D47" s="90"/>
      <c r="E47" s="1182" t="s">
        <v>31</v>
      </c>
      <c r="F47" s="1183"/>
      <c r="G47" s="1183"/>
      <c r="H47" s="1184"/>
      <c r="I47" s="86" t="s">
        <v>495</v>
      </c>
      <c r="J47" s="87" t="s">
        <v>495</v>
      </c>
      <c r="K47" s="87" t="s">
        <v>495</v>
      </c>
      <c r="L47" s="87" t="s">
        <v>495</v>
      </c>
      <c r="M47" s="88" t="s">
        <v>495</v>
      </c>
    </row>
    <row r="48" spans="2:13" ht="27.75" customHeight="1" x14ac:dyDescent="0.15">
      <c r="B48" s="1174"/>
      <c r="C48" s="1175"/>
      <c r="D48" s="85"/>
      <c r="E48" s="1180" t="s">
        <v>32</v>
      </c>
      <c r="F48" s="1180"/>
      <c r="G48" s="1180"/>
      <c r="H48" s="1181"/>
      <c r="I48" s="86" t="s">
        <v>495</v>
      </c>
      <c r="J48" s="87" t="s">
        <v>495</v>
      </c>
      <c r="K48" s="87" t="s">
        <v>495</v>
      </c>
      <c r="L48" s="87" t="s">
        <v>495</v>
      </c>
      <c r="M48" s="88" t="s">
        <v>495</v>
      </c>
    </row>
    <row r="49" spans="2:13" ht="27.75" customHeight="1" x14ac:dyDescent="0.15">
      <c r="B49" s="1176"/>
      <c r="C49" s="1177"/>
      <c r="D49" s="85"/>
      <c r="E49" s="1180" t="s">
        <v>33</v>
      </c>
      <c r="F49" s="1180"/>
      <c r="G49" s="1180"/>
      <c r="H49" s="1181"/>
      <c r="I49" s="86" t="s">
        <v>495</v>
      </c>
      <c r="J49" s="87" t="s">
        <v>495</v>
      </c>
      <c r="K49" s="87" t="s">
        <v>495</v>
      </c>
      <c r="L49" s="87" t="s">
        <v>495</v>
      </c>
      <c r="M49" s="88" t="s">
        <v>495</v>
      </c>
    </row>
    <row r="50" spans="2:13" ht="27.75" customHeight="1" x14ac:dyDescent="0.15">
      <c r="B50" s="1185" t="s">
        <v>34</v>
      </c>
      <c r="C50" s="1186"/>
      <c r="D50" s="91"/>
      <c r="E50" s="1180" t="s">
        <v>35</v>
      </c>
      <c r="F50" s="1180"/>
      <c r="G50" s="1180"/>
      <c r="H50" s="1181"/>
      <c r="I50" s="86">
        <v>5648</v>
      </c>
      <c r="J50" s="87">
        <v>6155</v>
      </c>
      <c r="K50" s="87">
        <v>6301</v>
      </c>
      <c r="L50" s="87">
        <v>6889</v>
      </c>
      <c r="M50" s="88">
        <v>6469</v>
      </c>
    </row>
    <row r="51" spans="2:13" ht="27.75" customHeight="1" x14ac:dyDescent="0.15">
      <c r="B51" s="1174"/>
      <c r="C51" s="1175"/>
      <c r="D51" s="85"/>
      <c r="E51" s="1180" t="s">
        <v>36</v>
      </c>
      <c r="F51" s="1180"/>
      <c r="G51" s="1180"/>
      <c r="H51" s="1181"/>
      <c r="I51" s="86">
        <v>275</v>
      </c>
      <c r="J51" s="87">
        <v>253</v>
      </c>
      <c r="K51" s="87">
        <v>232</v>
      </c>
      <c r="L51" s="87">
        <v>219</v>
      </c>
      <c r="M51" s="88">
        <v>205</v>
      </c>
    </row>
    <row r="52" spans="2:13" ht="27.75" customHeight="1" x14ac:dyDescent="0.15">
      <c r="B52" s="1176"/>
      <c r="C52" s="1177"/>
      <c r="D52" s="85"/>
      <c r="E52" s="1180" t="s">
        <v>37</v>
      </c>
      <c r="F52" s="1180"/>
      <c r="G52" s="1180"/>
      <c r="H52" s="1181"/>
      <c r="I52" s="86">
        <v>16010</v>
      </c>
      <c r="J52" s="87">
        <v>16159</v>
      </c>
      <c r="K52" s="87">
        <v>16362</v>
      </c>
      <c r="L52" s="87">
        <v>17018</v>
      </c>
      <c r="M52" s="88">
        <v>16502</v>
      </c>
    </row>
    <row r="53" spans="2:13" ht="27.75" customHeight="1" thickBot="1" x14ac:dyDescent="0.2">
      <c r="B53" s="1187" t="s">
        <v>21</v>
      </c>
      <c r="C53" s="1188"/>
      <c r="D53" s="92"/>
      <c r="E53" s="1189" t="s">
        <v>38</v>
      </c>
      <c r="F53" s="1189"/>
      <c r="G53" s="1189"/>
      <c r="H53" s="1190"/>
      <c r="I53" s="93">
        <v>6629</v>
      </c>
      <c r="J53" s="94">
        <v>5946</v>
      </c>
      <c r="K53" s="94">
        <v>5559</v>
      </c>
      <c r="L53" s="94">
        <v>4846</v>
      </c>
      <c r="M53" s="95">
        <v>4689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50478</v>
      </c>
      <c r="E3" s="118"/>
      <c r="F3" s="119">
        <v>75709</v>
      </c>
      <c r="G3" s="120"/>
      <c r="H3" s="121"/>
    </row>
    <row r="4" spans="1:8" x14ac:dyDescent="0.15">
      <c r="A4" s="122"/>
      <c r="B4" s="123"/>
      <c r="C4" s="124"/>
      <c r="D4" s="125">
        <v>22869</v>
      </c>
      <c r="E4" s="126"/>
      <c r="F4" s="127">
        <v>35212</v>
      </c>
      <c r="G4" s="128"/>
      <c r="H4" s="129"/>
    </row>
    <row r="5" spans="1:8" x14ac:dyDescent="0.15">
      <c r="A5" s="110" t="s">
        <v>514</v>
      </c>
      <c r="B5" s="115"/>
      <c r="C5" s="116"/>
      <c r="D5" s="117">
        <v>63644</v>
      </c>
      <c r="E5" s="118"/>
      <c r="F5" s="119">
        <v>90961</v>
      </c>
      <c r="G5" s="120"/>
      <c r="H5" s="121"/>
    </row>
    <row r="6" spans="1:8" x14ac:dyDescent="0.15">
      <c r="A6" s="122"/>
      <c r="B6" s="123"/>
      <c r="C6" s="124"/>
      <c r="D6" s="125">
        <v>34016</v>
      </c>
      <c r="E6" s="126"/>
      <c r="F6" s="127">
        <v>37720</v>
      </c>
      <c r="G6" s="128"/>
      <c r="H6" s="129"/>
    </row>
    <row r="7" spans="1:8" x14ac:dyDescent="0.15">
      <c r="A7" s="110" t="s">
        <v>515</v>
      </c>
      <c r="B7" s="115"/>
      <c r="C7" s="116"/>
      <c r="D7" s="117">
        <v>76301</v>
      </c>
      <c r="E7" s="118"/>
      <c r="F7" s="119">
        <v>106614</v>
      </c>
      <c r="G7" s="120"/>
      <c r="H7" s="121"/>
    </row>
    <row r="8" spans="1:8" x14ac:dyDescent="0.15">
      <c r="A8" s="122"/>
      <c r="B8" s="123"/>
      <c r="C8" s="124"/>
      <c r="D8" s="125">
        <v>46615</v>
      </c>
      <c r="E8" s="126"/>
      <c r="F8" s="127">
        <v>45545</v>
      </c>
      <c r="G8" s="128"/>
      <c r="H8" s="129"/>
    </row>
    <row r="9" spans="1:8" x14ac:dyDescent="0.15">
      <c r="A9" s="110" t="s">
        <v>516</v>
      </c>
      <c r="B9" s="115"/>
      <c r="C9" s="116"/>
      <c r="D9" s="117">
        <v>60739</v>
      </c>
      <c r="E9" s="118"/>
      <c r="F9" s="119">
        <v>85459</v>
      </c>
      <c r="G9" s="120"/>
      <c r="H9" s="121"/>
    </row>
    <row r="10" spans="1:8" x14ac:dyDescent="0.15">
      <c r="A10" s="122"/>
      <c r="B10" s="123"/>
      <c r="C10" s="124"/>
      <c r="D10" s="125">
        <v>28054</v>
      </c>
      <c r="E10" s="126"/>
      <c r="F10" s="127">
        <v>44378</v>
      </c>
      <c r="G10" s="128"/>
      <c r="H10" s="129"/>
    </row>
    <row r="11" spans="1:8" x14ac:dyDescent="0.15">
      <c r="A11" s="110" t="s">
        <v>517</v>
      </c>
      <c r="B11" s="115"/>
      <c r="C11" s="116"/>
      <c r="D11" s="117">
        <v>51959</v>
      </c>
      <c r="E11" s="118"/>
      <c r="F11" s="119">
        <v>83280</v>
      </c>
      <c r="G11" s="120"/>
      <c r="H11" s="121"/>
    </row>
    <row r="12" spans="1:8" x14ac:dyDescent="0.15">
      <c r="A12" s="122"/>
      <c r="B12" s="123"/>
      <c r="C12" s="130"/>
      <c r="D12" s="125">
        <v>35265</v>
      </c>
      <c r="E12" s="126"/>
      <c r="F12" s="127">
        <v>43123</v>
      </c>
      <c r="G12" s="128"/>
      <c r="H12" s="129"/>
    </row>
    <row r="13" spans="1:8" x14ac:dyDescent="0.15">
      <c r="A13" s="110"/>
      <c r="B13" s="115"/>
      <c r="C13" s="131"/>
      <c r="D13" s="132">
        <v>60624</v>
      </c>
      <c r="E13" s="133"/>
      <c r="F13" s="134">
        <v>88405</v>
      </c>
      <c r="G13" s="135"/>
      <c r="H13" s="121"/>
    </row>
    <row r="14" spans="1:8" x14ac:dyDescent="0.15">
      <c r="A14" s="122"/>
      <c r="B14" s="123"/>
      <c r="C14" s="124"/>
      <c r="D14" s="125">
        <v>33364</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8.61</v>
      </c>
      <c r="C19" s="136">
        <f>ROUND(VALUE(SUBSTITUTE(実質収支比率等に係る経年分析!G$48,"▲","-")),2)</f>
        <v>8.2899999999999991</v>
      </c>
      <c r="D19" s="136">
        <f>ROUND(VALUE(SUBSTITUTE(実質収支比率等に係る経年分析!H$48,"▲","-")),2)</f>
        <v>7.08</v>
      </c>
      <c r="E19" s="136">
        <f>ROUND(VALUE(SUBSTITUTE(実質収支比率等に係る経年分析!I$48,"▲","-")),2)</f>
        <v>8.02</v>
      </c>
      <c r="F19" s="136">
        <f>ROUND(VALUE(SUBSTITUTE(実質収支比率等に係る経年分析!J$48,"▲","-")),2)</f>
        <v>6.96</v>
      </c>
    </row>
    <row r="20" spans="1:11" x14ac:dyDescent="0.15">
      <c r="A20" s="136" t="s">
        <v>43</v>
      </c>
      <c r="B20" s="136">
        <f>ROUND(VALUE(SUBSTITUTE(実質収支比率等に係る経年分析!F$47,"▲","-")),2)</f>
        <v>36.56</v>
      </c>
      <c r="C20" s="136">
        <f>ROUND(VALUE(SUBSTITUTE(実質収支比率等に係る経年分析!G$47,"▲","-")),2)</f>
        <v>40.549999999999997</v>
      </c>
      <c r="D20" s="136">
        <f>ROUND(VALUE(SUBSTITUTE(実質収支比率等に係る経年分析!H$47,"▲","-")),2)</f>
        <v>43.27</v>
      </c>
      <c r="E20" s="136">
        <f>ROUND(VALUE(SUBSTITUTE(実質収支比率等に係る経年分析!I$47,"▲","-")),2)</f>
        <v>47.09</v>
      </c>
      <c r="F20" s="136">
        <f>ROUND(VALUE(SUBSTITUTE(実質収支比率等に係る経年分析!J$47,"▲","-")),2)</f>
        <v>41.79</v>
      </c>
    </row>
    <row r="21" spans="1:11" x14ac:dyDescent="0.15">
      <c r="A21" s="136" t="s">
        <v>44</v>
      </c>
      <c r="B21" s="136">
        <f>IF(ISNUMBER(VALUE(SUBSTITUTE(実質収支比率等に係る経年分析!F$49,"▲","-"))),ROUND(VALUE(SUBSTITUTE(実質収支比率等に係る経年分析!F$49,"▲","-")),2),NA())</f>
        <v>4.1900000000000004</v>
      </c>
      <c r="C21" s="136">
        <f>IF(ISNUMBER(VALUE(SUBSTITUTE(実質収支比率等に係る経年分析!G$49,"▲","-"))),ROUND(VALUE(SUBSTITUTE(実質収支比率等に係る経年分析!G$49,"▲","-")),2),NA())</f>
        <v>4.47</v>
      </c>
      <c r="D21" s="136">
        <f>IF(ISNUMBER(VALUE(SUBSTITUTE(実質収支比率等に係る経年分析!H$49,"▲","-"))),ROUND(VALUE(SUBSTITUTE(実質収支比率等に係る経年分析!H$49,"▲","-")),2),NA())</f>
        <v>1.63</v>
      </c>
      <c r="E21" s="136">
        <f>IF(ISNUMBER(VALUE(SUBSTITUTE(実質収支比率等に係る経年分析!I$49,"▲","-"))),ROUND(VALUE(SUBSTITUTE(実質収支比率等に係る経年分析!I$49,"▲","-")),2),NA())</f>
        <v>5.53</v>
      </c>
      <c r="F21" s="136">
        <f>IF(ISNUMBER(VALUE(SUBSTITUTE(実質収支比率等に係る経年分析!J$49,"▲","-"))),ROUND(VALUE(SUBSTITUTE(実質収支比率等に係る経年分析!J$49,"▲","-")),2),NA())</f>
        <v>-5.46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ふるさと交流館特別会計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4.8600000000000003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4.6100000000000003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8.2799999999999994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23.27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1255</v>
      </c>
      <c r="E42" s="138"/>
      <c r="F42" s="138"/>
      <c r="G42" s="138">
        <f>'実質公債費比率（分子）の構造'!L$52</f>
        <v>1317</v>
      </c>
      <c r="H42" s="138"/>
      <c r="I42" s="138"/>
      <c r="J42" s="138">
        <f>'実質公債費比率（分子）の構造'!M$52</f>
        <v>1378</v>
      </c>
      <c r="K42" s="138"/>
      <c r="L42" s="138"/>
      <c r="M42" s="138">
        <f>'実質公債費比率（分子）の構造'!N$52</f>
        <v>1373</v>
      </c>
      <c r="N42" s="138"/>
      <c r="O42" s="138"/>
      <c r="P42" s="138">
        <f>'実質公債費比率（分子）の構造'!O$52</f>
        <v>1501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43</v>
      </c>
      <c r="C44" s="138"/>
      <c r="D44" s="138"/>
      <c r="E44" s="138">
        <f>'実質公債費比率（分子）の構造'!L$50</f>
        <v>43</v>
      </c>
      <c r="F44" s="138"/>
      <c r="G44" s="138"/>
      <c r="H44" s="138">
        <f>'実質公債費比率（分子）の構造'!M$50</f>
        <v>43</v>
      </c>
      <c r="I44" s="138"/>
      <c r="J44" s="138"/>
      <c r="K44" s="138">
        <f>'実質公債費比率（分子）の構造'!N$50</f>
        <v>43</v>
      </c>
      <c r="L44" s="138"/>
      <c r="M44" s="138"/>
      <c r="N44" s="138">
        <f>'実質公債費比率（分子）の構造'!O$50</f>
        <v>16</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669</v>
      </c>
      <c r="C46" s="138"/>
      <c r="D46" s="138"/>
      <c r="E46" s="138">
        <f>'実質公債費比率（分子）の構造'!L$48</f>
        <v>688</v>
      </c>
      <c r="F46" s="138"/>
      <c r="G46" s="138"/>
      <c r="H46" s="138">
        <f>'実質公債費比率（分子）の構造'!M$48</f>
        <v>684</v>
      </c>
      <c r="I46" s="138"/>
      <c r="J46" s="138"/>
      <c r="K46" s="138">
        <f>'実質公債費比率（分子）の構造'!N$48</f>
        <v>690</v>
      </c>
      <c r="L46" s="138"/>
      <c r="M46" s="138"/>
      <c r="N46" s="138">
        <f>'実質公債費比率（分子）の構造'!O$48</f>
        <v>751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1566</v>
      </c>
      <c r="C49" s="138"/>
      <c r="D49" s="138"/>
      <c r="E49" s="138">
        <f>'実質公債費比率（分子）の構造'!L$45</f>
        <v>1557</v>
      </c>
      <c r="F49" s="138"/>
      <c r="G49" s="138"/>
      <c r="H49" s="138">
        <f>'実質公債費比率（分子）の構造'!M$45</f>
        <v>1530</v>
      </c>
      <c r="I49" s="138"/>
      <c r="J49" s="138"/>
      <c r="K49" s="138">
        <f>'実質公債費比率（分子）の構造'!N$45</f>
        <v>1460</v>
      </c>
      <c r="L49" s="138"/>
      <c r="M49" s="138"/>
      <c r="N49" s="138">
        <f>'実質公債費比率（分子）の構造'!O$45</f>
        <v>1657</v>
      </c>
      <c r="O49" s="138"/>
      <c r="P49" s="138"/>
    </row>
    <row r="50" spans="1:16" x14ac:dyDescent="0.15">
      <c r="A50" s="138" t="s">
        <v>59</v>
      </c>
      <c r="B50" s="138" t="e">
        <f>NA()</f>
        <v>#N/A</v>
      </c>
      <c r="C50" s="138">
        <f>IF(ISNUMBER('実質公債費比率（分子）の構造'!K$53),'実質公債費比率（分子）の構造'!K$53,NA())</f>
        <v>1023</v>
      </c>
      <c r="D50" s="138" t="e">
        <f>NA()</f>
        <v>#N/A</v>
      </c>
      <c r="E50" s="138" t="e">
        <f>NA()</f>
        <v>#N/A</v>
      </c>
      <c r="F50" s="138">
        <f>IF(ISNUMBER('実質公債費比率（分子）の構造'!L$53),'実質公債費比率（分子）の構造'!L$53,NA())</f>
        <v>971</v>
      </c>
      <c r="G50" s="138" t="e">
        <f>NA()</f>
        <v>#N/A</v>
      </c>
      <c r="H50" s="138" t="e">
        <f>NA()</f>
        <v>#N/A</v>
      </c>
      <c r="I50" s="138">
        <f>IF(ISNUMBER('実質公債費比率（分子）の構造'!M$53),'実質公債費比率（分子）の構造'!M$53,NA())</f>
        <v>879</v>
      </c>
      <c r="J50" s="138" t="e">
        <f>NA()</f>
        <v>#N/A</v>
      </c>
      <c r="K50" s="138" t="e">
        <f>NA()</f>
        <v>#N/A</v>
      </c>
      <c r="L50" s="138">
        <f>IF(ISNUMBER('実質公債費比率（分子）の構造'!N$53),'実質公債費比率（分子）の構造'!N$53,NA())</f>
        <v>820</v>
      </c>
      <c r="M50" s="138" t="e">
        <f>NA()</f>
        <v>#N/A</v>
      </c>
      <c r="N50" s="138" t="e">
        <f>NA()</f>
        <v>#N/A</v>
      </c>
      <c r="O50" s="138">
        <f>IF(ISNUMBER('実質公債費比率（分子）の構造'!O$53),'実質公債費比率（分子）の構造'!O$53,NA())</f>
        <v>923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16010</v>
      </c>
      <c r="E56" s="137"/>
      <c r="F56" s="137"/>
      <c r="G56" s="137">
        <f>'将来負担比率（分子）の構造'!J$52</f>
        <v>16159</v>
      </c>
      <c r="H56" s="137"/>
      <c r="I56" s="137"/>
      <c r="J56" s="137">
        <f>'将来負担比率（分子）の構造'!K$52</f>
        <v>16362</v>
      </c>
      <c r="K56" s="137"/>
      <c r="L56" s="137"/>
      <c r="M56" s="137">
        <f>'将来負担比率（分子）の構造'!L$52</f>
        <v>17018</v>
      </c>
      <c r="N56" s="137"/>
      <c r="O56" s="137"/>
      <c r="P56" s="137">
        <f>'将来負担比率（分子）の構造'!M$52</f>
        <v>16502</v>
      </c>
    </row>
    <row r="57" spans="1:16" x14ac:dyDescent="0.15">
      <c r="A57" s="137" t="s">
        <v>36</v>
      </c>
      <c r="B57" s="137"/>
      <c r="C57" s="137"/>
      <c r="D57" s="137">
        <f>'将来負担比率（分子）の構造'!I$51</f>
        <v>275</v>
      </c>
      <c r="E57" s="137"/>
      <c r="F57" s="137"/>
      <c r="G57" s="137">
        <f>'将来負担比率（分子）の構造'!J$51</f>
        <v>253</v>
      </c>
      <c r="H57" s="137"/>
      <c r="I57" s="137"/>
      <c r="J57" s="137">
        <f>'将来負担比率（分子）の構造'!K$51</f>
        <v>232</v>
      </c>
      <c r="K57" s="137"/>
      <c r="L57" s="137"/>
      <c r="M57" s="137">
        <f>'将来負担比率（分子）の構造'!L$51</f>
        <v>219</v>
      </c>
      <c r="N57" s="137"/>
      <c r="O57" s="137"/>
      <c r="P57" s="137">
        <f>'将来負担比率（分子）の構造'!M$51</f>
        <v>205</v>
      </c>
    </row>
    <row r="58" spans="1:16" x14ac:dyDescent="0.15">
      <c r="A58" s="137" t="s">
        <v>35</v>
      </c>
      <c r="B58" s="137"/>
      <c r="C58" s="137"/>
      <c r="D58" s="137">
        <f>'将来負担比率（分子）の構造'!I$50</f>
        <v>5648</v>
      </c>
      <c r="E58" s="137"/>
      <c r="F58" s="137"/>
      <c r="G58" s="137">
        <f>'将来負担比率（分子）の構造'!J$50</f>
        <v>6155</v>
      </c>
      <c r="H58" s="137"/>
      <c r="I58" s="137"/>
      <c r="J58" s="137">
        <f>'将来負担比率（分子）の構造'!K$50</f>
        <v>6301</v>
      </c>
      <c r="K58" s="137"/>
      <c r="L58" s="137"/>
      <c r="M58" s="137">
        <f>'将来負担比率（分子）の構造'!L$50</f>
        <v>6889</v>
      </c>
      <c r="N58" s="137"/>
      <c r="O58" s="137"/>
      <c r="P58" s="137">
        <f>'将来負担比率（分子）の構造'!M$50</f>
        <v>6469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1336</v>
      </c>
      <c r="C62" s="137"/>
      <c r="D62" s="137"/>
      <c r="E62" s="137">
        <f>'将来負担比率（分子）の構造'!J$45</f>
        <v>1290</v>
      </c>
      <c r="F62" s="137"/>
      <c r="G62" s="137"/>
      <c r="H62" s="137">
        <f>'将来負担比率（分子）の構造'!K$45</f>
        <v>1233</v>
      </c>
      <c r="I62" s="137"/>
      <c r="J62" s="137"/>
      <c r="K62" s="137">
        <f>'将来負担比率（分子）の構造'!L$45</f>
        <v>1135</v>
      </c>
      <c r="L62" s="137"/>
      <c r="M62" s="137"/>
      <c r="N62" s="137">
        <f>'将来負担比率（分子）の構造'!M$45</f>
        <v>1084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13125</v>
      </c>
      <c r="C64" s="137"/>
      <c r="D64" s="137"/>
      <c r="E64" s="137">
        <f>'将来負担比率（分子）の構造'!J$43</f>
        <v>12982</v>
      </c>
      <c r="F64" s="137"/>
      <c r="G64" s="137"/>
      <c r="H64" s="137">
        <f>'将来負担比率（分子）の構造'!K$43</f>
        <v>12569</v>
      </c>
      <c r="I64" s="137"/>
      <c r="J64" s="137"/>
      <c r="K64" s="137">
        <f>'将来負担比率（分子）の構造'!L$43</f>
        <v>11934</v>
      </c>
      <c r="L64" s="137"/>
      <c r="M64" s="137"/>
      <c r="N64" s="137">
        <f>'将来負担比率（分子）の構造'!M$43</f>
        <v>11539</v>
      </c>
      <c r="O64" s="137"/>
      <c r="P64" s="137"/>
    </row>
    <row r="65" spans="1:16" x14ac:dyDescent="0.15">
      <c r="A65" s="137" t="s">
        <v>26</v>
      </c>
      <c r="B65" s="137">
        <f>'将来負担比率（分子）の構造'!I$42</f>
        <v>456</v>
      </c>
      <c r="C65" s="137"/>
      <c r="D65" s="137"/>
      <c r="E65" s="137">
        <f>'将来負担比率（分子）の構造'!J$42</f>
        <v>414</v>
      </c>
      <c r="F65" s="137"/>
      <c r="G65" s="137"/>
      <c r="H65" s="137">
        <f>'将来負担比率（分子）の構造'!K$42</f>
        <v>372</v>
      </c>
      <c r="I65" s="137"/>
      <c r="J65" s="137"/>
      <c r="K65" s="137">
        <f>'将来負担比率（分子）の構造'!L$42</f>
        <v>330</v>
      </c>
      <c r="L65" s="137"/>
      <c r="M65" s="137"/>
      <c r="N65" s="137">
        <f>'将来負担比率（分子）の構造'!M$42</f>
        <v>315</v>
      </c>
      <c r="O65" s="137"/>
      <c r="P65" s="137"/>
    </row>
    <row r="66" spans="1:16" x14ac:dyDescent="0.15">
      <c r="A66" s="137" t="s">
        <v>25</v>
      </c>
      <c r="B66" s="137">
        <f>'将来負担比率（分子）の構造'!I$41</f>
        <v>13645</v>
      </c>
      <c r="C66" s="137"/>
      <c r="D66" s="137"/>
      <c r="E66" s="137">
        <f>'将来負担比率（分子）の構造'!J$41</f>
        <v>13828</v>
      </c>
      <c r="F66" s="137"/>
      <c r="G66" s="137"/>
      <c r="H66" s="137">
        <f>'将来負担比率（分子）の構造'!K$41</f>
        <v>14280</v>
      </c>
      <c r="I66" s="137"/>
      <c r="J66" s="137"/>
      <c r="K66" s="137">
        <f>'将来負担比率（分子）の構造'!L$41</f>
        <v>15573</v>
      </c>
      <c r="L66" s="137"/>
      <c r="M66" s="137"/>
      <c r="N66" s="137">
        <f>'将来負担比率（分子）の構造'!M$41</f>
        <v>14927</v>
      </c>
      <c r="O66" s="137"/>
      <c r="P66" s="137"/>
    </row>
    <row r="67" spans="1:16" x14ac:dyDescent="0.15">
      <c r="A67" s="137" t="s">
        <v>63</v>
      </c>
      <c r="B67" s="137" t="e">
        <f>NA()</f>
        <v>#N/A</v>
      </c>
      <c r="C67" s="137">
        <f>IF(ISNUMBER('将来負担比率（分子）の構造'!I$53), IF('将来負担比率（分子）の構造'!I$53 &lt; 0, 0, '将来負担比率（分子）の構造'!I$53), NA())</f>
        <v>6629</v>
      </c>
      <c r="D67" s="137" t="e">
        <f>NA()</f>
        <v>#N/A</v>
      </c>
      <c r="E67" s="137" t="e">
        <f>NA()</f>
        <v>#N/A</v>
      </c>
      <c r="F67" s="137">
        <f>IF(ISNUMBER('将来負担比率（分子）の構造'!J$53), IF('将来負担比率（分子）の構造'!J$53 &lt; 0, 0, '将来負担比率（分子）の構造'!J$53), NA())</f>
        <v>5946</v>
      </c>
      <c r="G67" s="137" t="e">
        <f>NA()</f>
        <v>#N/A</v>
      </c>
      <c r="H67" s="137" t="e">
        <f>NA()</f>
        <v>#N/A</v>
      </c>
      <c r="I67" s="137">
        <f>IF(ISNUMBER('将来負担比率（分子）の構造'!K$53), IF('将来負担比率（分子）の構造'!K$53 &lt; 0, 0, '将来負担比率（分子）の構造'!K$53), NA())</f>
        <v>5559</v>
      </c>
      <c r="J67" s="137" t="e">
        <f>NA()</f>
        <v>#N/A</v>
      </c>
      <c r="K67" s="137" t="e">
        <f>NA()</f>
        <v>#N/A</v>
      </c>
      <c r="L67" s="137">
        <f>IF(ISNUMBER('将来負担比率（分子）の構造'!L$53), IF('将来負担比率（分子）の構造'!L$53 &lt; 0, 0, '将来負担比率（分子）の構造'!L$53), NA())</f>
        <v>4846</v>
      </c>
      <c r="M67" s="137" t="e">
        <f>NA()</f>
        <v>#N/A</v>
      </c>
      <c r="N67" s="137" t="e">
        <f>NA()</f>
        <v>#N/A</v>
      </c>
      <c r="O67" s="137">
        <f>IF(ISNUMBER('将来負担比率（分子）の構造'!M$53), IF('将来負担比率（分子）の構造'!M$53 &lt; 0, 0, '将来負担比率（分子）の構造'!M$53), NA())</f>
        <v>4689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3946281</v>
      </c>
      <c r="S5" s="585"/>
      <c r="T5" s="585"/>
      <c r="U5" s="585"/>
      <c r="V5" s="585"/>
      <c r="W5" s="585"/>
      <c r="X5" s="585"/>
      <c r="Y5" s="586"/>
      <c r="Z5" s="587">
        <v>26</v>
      </c>
      <c r="AA5" s="587"/>
      <c r="AB5" s="587"/>
      <c r="AC5" s="587"/>
      <c r="AD5" s="588">
        <v>3946281</v>
      </c>
      <c r="AE5" s="588"/>
      <c r="AF5" s="588"/>
      <c r="AG5" s="588"/>
      <c r="AH5" s="588"/>
      <c r="AI5" s="588"/>
      <c r="AJ5" s="588"/>
      <c r="AK5" s="588"/>
      <c r="AL5" s="589">
        <v>45.8</v>
      </c>
      <c r="AM5" s="590"/>
      <c r="AN5" s="590"/>
      <c r="AO5" s="591"/>
      <c r="AP5" s="581" t="s">
        <v>210</v>
      </c>
      <c r="AQ5" s="582"/>
      <c r="AR5" s="582"/>
      <c r="AS5" s="582"/>
      <c r="AT5" s="582"/>
      <c r="AU5" s="582"/>
      <c r="AV5" s="582"/>
      <c r="AW5" s="582"/>
      <c r="AX5" s="582"/>
      <c r="AY5" s="582"/>
      <c r="AZ5" s="582"/>
      <c r="BA5" s="582"/>
      <c r="BB5" s="582"/>
      <c r="BC5" s="582"/>
      <c r="BD5" s="582"/>
      <c r="BE5" s="582"/>
      <c r="BF5" s="583"/>
      <c r="BG5" s="595">
        <v>3943692</v>
      </c>
      <c r="BH5" s="596"/>
      <c r="BI5" s="596"/>
      <c r="BJ5" s="596"/>
      <c r="BK5" s="596"/>
      <c r="BL5" s="596"/>
      <c r="BM5" s="596"/>
      <c r="BN5" s="597"/>
      <c r="BO5" s="598">
        <v>99.9</v>
      </c>
      <c r="BP5" s="598"/>
      <c r="BQ5" s="598"/>
      <c r="BR5" s="598"/>
      <c r="BS5" s="599">
        <v>59838</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128841</v>
      </c>
      <c r="S6" s="596"/>
      <c r="T6" s="596"/>
      <c r="U6" s="596"/>
      <c r="V6" s="596"/>
      <c r="W6" s="596"/>
      <c r="X6" s="596"/>
      <c r="Y6" s="597"/>
      <c r="Z6" s="598">
        <v>0.9</v>
      </c>
      <c r="AA6" s="598"/>
      <c r="AB6" s="598"/>
      <c r="AC6" s="598"/>
      <c r="AD6" s="599">
        <v>128841</v>
      </c>
      <c r="AE6" s="599"/>
      <c r="AF6" s="599"/>
      <c r="AG6" s="599"/>
      <c r="AH6" s="599"/>
      <c r="AI6" s="599"/>
      <c r="AJ6" s="599"/>
      <c r="AK6" s="599"/>
      <c r="AL6" s="600">
        <v>1.5</v>
      </c>
      <c r="AM6" s="601"/>
      <c r="AN6" s="601"/>
      <c r="AO6" s="602"/>
      <c r="AP6" s="592" t="s">
        <v>215</v>
      </c>
      <c r="AQ6" s="593"/>
      <c r="AR6" s="593"/>
      <c r="AS6" s="593"/>
      <c r="AT6" s="593"/>
      <c r="AU6" s="593"/>
      <c r="AV6" s="593"/>
      <c r="AW6" s="593"/>
      <c r="AX6" s="593"/>
      <c r="AY6" s="593"/>
      <c r="AZ6" s="593"/>
      <c r="BA6" s="593"/>
      <c r="BB6" s="593"/>
      <c r="BC6" s="593"/>
      <c r="BD6" s="593"/>
      <c r="BE6" s="593"/>
      <c r="BF6" s="594"/>
      <c r="BG6" s="595">
        <v>3943692</v>
      </c>
      <c r="BH6" s="596"/>
      <c r="BI6" s="596"/>
      <c r="BJ6" s="596"/>
      <c r="BK6" s="596"/>
      <c r="BL6" s="596"/>
      <c r="BM6" s="596"/>
      <c r="BN6" s="597"/>
      <c r="BO6" s="598">
        <v>99.9</v>
      </c>
      <c r="BP6" s="598"/>
      <c r="BQ6" s="598"/>
      <c r="BR6" s="598"/>
      <c r="BS6" s="599">
        <v>59838</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132102</v>
      </c>
      <c r="CS6" s="596"/>
      <c r="CT6" s="596"/>
      <c r="CU6" s="596"/>
      <c r="CV6" s="596"/>
      <c r="CW6" s="596"/>
      <c r="CX6" s="596"/>
      <c r="CY6" s="597"/>
      <c r="CZ6" s="598">
        <v>0.9</v>
      </c>
      <c r="DA6" s="598"/>
      <c r="DB6" s="598"/>
      <c r="DC6" s="598"/>
      <c r="DD6" s="604" t="s">
        <v>217</v>
      </c>
      <c r="DE6" s="596"/>
      <c r="DF6" s="596"/>
      <c r="DG6" s="596"/>
      <c r="DH6" s="596"/>
      <c r="DI6" s="596"/>
      <c r="DJ6" s="596"/>
      <c r="DK6" s="596"/>
      <c r="DL6" s="596"/>
      <c r="DM6" s="596"/>
      <c r="DN6" s="596"/>
      <c r="DO6" s="596"/>
      <c r="DP6" s="597"/>
      <c r="DQ6" s="604">
        <v>132033</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6852</v>
      </c>
      <c r="S7" s="596"/>
      <c r="T7" s="596"/>
      <c r="U7" s="596"/>
      <c r="V7" s="596"/>
      <c r="W7" s="596"/>
      <c r="X7" s="596"/>
      <c r="Y7" s="597"/>
      <c r="Z7" s="598">
        <v>0</v>
      </c>
      <c r="AA7" s="598"/>
      <c r="AB7" s="598"/>
      <c r="AC7" s="598"/>
      <c r="AD7" s="599">
        <v>6852</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1724389</v>
      </c>
      <c r="BH7" s="596"/>
      <c r="BI7" s="596"/>
      <c r="BJ7" s="596"/>
      <c r="BK7" s="596"/>
      <c r="BL7" s="596"/>
      <c r="BM7" s="596"/>
      <c r="BN7" s="597"/>
      <c r="BO7" s="598">
        <v>43.7</v>
      </c>
      <c r="BP7" s="598"/>
      <c r="BQ7" s="598"/>
      <c r="BR7" s="598"/>
      <c r="BS7" s="599">
        <v>59838</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1855368</v>
      </c>
      <c r="CS7" s="596"/>
      <c r="CT7" s="596"/>
      <c r="CU7" s="596"/>
      <c r="CV7" s="596"/>
      <c r="CW7" s="596"/>
      <c r="CX7" s="596"/>
      <c r="CY7" s="597"/>
      <c r="CZ7" s="598">
        <v>12.9</v>
      </c>
      <c r="DA7" s="598"/>
      <c r="DB7" s="598"/>
      <c r="DC7" s="598"/>
      <c r="DD7" s="604">
        <v>205563</v>
      </c>
      <c r="DE7" s="596"/>
      <c r="DF7" s="596"/>
      <c r="DG7" s="596"/>
      <c r="DH7" s="596"/>
      <c r="DI7" s="596"/>
      <c r="DJ7" s="596"/>
      <c r="DK7" s="596"/>
      <c r="DL7" s="596"/>
      <c r="DM7" s="596"/>
      <c r="DN7" s="596"/>
      <c r="DO7" s="596"/>
      <c r="DP7" s="597"/>
      <c r="DQ7" s="604">
        <v>1593926</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13518</v>
      </c>
      <c r="S8" s="596"/>
      <c r="T8" s="596"/>
      <c r="U8" s="596"/>
      <c r="V8" s="596"/>
      <c r="W8" s="596"/>
      <c r="X8" s="596"/>
      <c r="Y8" s="597"/>
      <c r="Z8" s="598">
        <v>0.1</v>
      </c>
      <c r="AA8" s="598"/>
      <c r="AB8" s="598"/>
      <c r="AC8" s="598"/>
      <c r="AD8" s="599">
        <v>13518</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52404</v>
      </c>
      <c r="BH8" s="596"/>
      <c r="BI8" s="596"/>
      <c r="BJ8" s="596"/>
      <c r="BK8" s="596"/>
      <c r="BL8" s="596"/>
      <c r="BM8" s="596"/>
      <c r="BN8" s="597"/>
      <c r="BO8" s="598">
        <v>1.3</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5125307</v>
      </c>
      <c r="CS8" s="596"/>
      <c r="CT8" s="596"/>
      <c r="CU8" s="596"/>
      <c r="CV8" s="596"/>
      <c r="CW8" s="596"/>
      <c r="CX8" s="596"/>
      <c r="CY8" s="597"/>
      <c r="CZ8" s="598">
        <v>35.5</v>
      </c>
      <c r="DA8" s="598"/>
      <c r="DB8" s="598"/>
      <c r="DC8" s="598"/>
      <c r="DD8" s="604">
        <v>84868</v>
      </c>
      <c r="DE8" s="596"/>
      <c r="DF8" s="596"/>
      <c r="DG8" s="596"/>
      <c r="DH8" s="596"/>
      <c r="DI8" s="596"/>
      <c r="DJ8" s="596"/>
      <c r="DK8" s="596"/>
      <c r="DL8" s="596"/>
      <c r="DM8" s="596"/>
      <c r="DN8" s="596"/>
      <c r="DO8" s="596"/>
      <c r="DP8" s="597"/>
      <c r="DQ8" s="604">
        <v>2675359</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8922</v>
      </c>
      <c r="S9" s="596"/>
      <c r="T9" s="596"/>
      <c r="U9" s="596"/>
      <c r="V9" s="596"/>
      <c r="W9" s="596"/>
      <c r="X9" s="596"/>
      <c r="Y9" s="597"/>
      <c r="Z9" s="598">
        <v>0.1</v>
      </c>
      <c r="AA9" s="598"/>
      <c r="AB9" s="598"/>
      <c r="AC9" s="598"/>
      <c r="AD9" s="599">
        <v>8922</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1353058</v>
      </c>
      <c r="BH9" s="596"/>
      <c r="BI9" s="596"/>
      <c r="BJ9" s="596"/>
      <c r="BK9" s="596"/>
      <c r="BL9" s="596"/>
      <c r="BM9" s="596"/>
      <c r="BN9" s="597"/>
      <c r="BO9" s="598">
        <v>34.299999999999997</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1242613</v>
      </c>
      <c r="CS9" s="596"/>
      <c r="CT9" s="596"/>
      <c r="CU9" s="596"/>
      <c r="CV9" s="596"/>
      <c r="CW9" s="596"/>
      <c r="CX9" s="596"/>
      <c r="CY9" s="597"/>
      <c r="CZ9" s="598">
        <v>8.6</v>
      </c>
      <c r="DA9" s="598"/>
      <c r="DB9" s="598"/>
      <c r="DC9" s="598"/>
      <c r="DD9" s="604">
        <v>165131</v>
      </c>
      <c r="DE9" s="596"/>
      <c r="DF9" s="596"/>
      <c r="DG9" s="596"/>
      <c r="DH9" s="596"/>
      <c r="DI9" s="596"/>
      <c r="DJ9" s="596"/>
      <c r="DK9" s="596"/>
      <c r="DL9" s="596"/>
      <c r="DM9" s="596"/>
      <c r="DN9" s="596"/>
      <c r="DO9" s="596"/>
      <c r="DP9" s="597"/>
      <c r="DQ9" s="604">
        <v>1117317</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629117</v>
      </c>
      <c r="S10" s="596"/>
      <c r="T10" s="596"/>
      <c r="U10" s="596"/>
      <c r="V10" s="596"/>
      <c r="W10" s="596"/>
      <c r="X10" s="596"/>
      <c r="Y10" s="597"/>
      <c r="Z10" s="598">
        <v>4.2</v>
      </c>
      <c r="AA10" s="598"/>
      <c r="AB10" s="598"/>
      <c r="AC10" s="598"/>
      <c r="AD10" s="599">
        <v>629117</v>
      </c>
      <c r="AE10" s="599"/>
      <c r="AF10" s="599"/>
      <c r="AG10" s="599"/>
      <c r="AH10" s="599"/>
      <c r="AI10" s="599"/>
      <c r="AJ10" s="599"/>
      <c r="AK10" s="599"/>
      <c r="AL10" s="600">
        <v>7.3</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104090</v>
      </c>
      <c r="BH10" s="596"/>
      <c r="BI10" s="596"/>
      <c r="BJ10" s="596"/>
      <c r="BK10" s="596"/>
      <c r="BL10" s="596"/>
      <c r="BM10" s="596"/>
      <c r="BN10" s="597"/>
      <c r="BO10" s="598">
        <v>2.6</v>
      </c>
      <c r="BP10" s="598"/>
      <c r="BQ10" s="598"/>
      <c r="BR10" s="598"/>
      <c r="BS10" s="604">
        <v>17298</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23015</v>
      </c>
      <c r="CS10" s="596"/>
      <c r="CT10" s="596"/>
      <c r="CU10" s="596"/>
      <c r="CV10" s="596"/>
      <c r="CW10" s="596"/>
      <c r="CX10" s="596"/>
      <c r="CY10" s="597"/>
      <c r="CZ10" s="598">
        <v>0.2</v>
      </c>
      <c r="DA10" s="598"/>
      <c r="DB10" s="598"/>
      <c r="DC10" s="598"/>
      <c r="DD10" s="604" t="s">
        <v>112</v>
      </c>
      <c r="DE10" s="596"/>
      <c r="DF10" s="596"/>
      <c r="DG10" s="596"/>
      <c r="DH10" s="596"/>
      <c r="DI10" s="596"/>
      <c r="DJ10" s="596"/>
      <c r="DK10" s="596"/>
      <c r="DL10" s="596"/>
      <c r="DM10" s="596"/>
      <c r="DN10" s="596"/>
      <c r="DO10" s="596"/>
      <c r="DP10" s="597"/>
      <c r="DQ10" s="604">
        <v>15</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21796</v>
      </c>
      <c r="S11" s="596"/>
      <c r="T11" s="596"/>
      <c r="U11" s="596"/>
      <c r="V11" s="596"/>
      <c r="W11" s="596"/>
      <c r="X11" s="596"/>
      <c r="Y11" s="597"/>
      <c r="Z11" s="598">
        <v>0.1</v>
      </c>
      <c r="AA11" s="598"/>
      <c r="AB11" s="598"/>
      <c r="AC11" s="598"/>
      <c r="AD11" s="599">
        <v>21796</v>
      </c>
      <c r="AE11" s="599"/>
      <c r="AF11" s="599"/>
      <c r="AG11" s="599"/>
      <c r="AH11" s="599"/>
      <c r="AI11" s="599"/>
      <c r="AJ11" s="599"/>
      <c r="AK11" s="599"/>
      <c r="AL11" s="600">
        <v>0.3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214837</v>
      </c>
      <c r="BH11" s="596"/>
      <c r="BI11" s="596"/>
      <c r="BJ11" s="596"/>
      <c r="BK11" s="596"/>
      <c r="BL11" s="596"/>
      <c r="BM11" s="596"/>
      <c r="BN11" s="597"/>
      <c r="BO11" s="598">
        <v>5.4</v>
      </c>
      <c r="BP11" s="598"/>
      <c r="BQ11" s="598"/>
      <c r="BR11" s="598"/>
      <c r="BS11" s="604">
        <v>42540</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774682</v>
      </c>
      <c r="CS11" s="596"/>
      <c r="CT11" s="596"/>
      <c r="CU11" s="596"/>
      <c r="CV11" s="596"/>
      <c r="CW11" s="596"/>
      <c r="CX11" s="596"/>
      <c r="CY11" s="597"/>
      <c r="CZ11" s="598">
        <v>5.4</v>
      </c>
      <c r="DA11" s="598"/>
      <c r="DB11" s="598"/>
      <c r="DC11" s="598"/>
      <c r="DD11" s="604">
        <v>247389</v>
      </c>
      <c r="DE11" s="596"/>
      <c r="DF11" s="596"/>
      <c r="DG11" s="596"/>
      <c r="DH11" s="596"/>
      <c r="DI11" s="596"/>
      <c r="DJ11" s="596"/>
      <c r="DK11" s="596"/>
      <c r="DL11" s="596"/>
      <c r="DM11" s="596"/>
      <c r="DN11" s="596"/>
      <c r="DO11" s="596"/>
      <c r="DP11" s="597"/>
      <c r="DQ11" s="604">
        <v>443522</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1911813</v>
      </c>
      <c r="BH12" s="596"/>
      <c r="BI12" s="596"/>
      <c r="BJ12" s="596"/>
      <c r="BK12" s="596"/>
      <c r="BL12" s="596"/>
      <c r="BM12" s="596"/>
      <c r="BN12" s="597"/>
      <c r="BO12" s="598">
        <v>48.4</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151399</v>
      </c>
      <c r="CS12" s="596"/>
      <c r="CT12" s="596"/>
      <c r="CU12" s="596"/>
      <c r="CV12" s="596"/>
      <c r="CW12" s="596"/>
      <c r="CX12" s="596"/>
      <c r="CY12" s="597"/>
      <c r="CZ12" s="598">
        <v>1</v>
      </c>
      <c r="DA12" s="598"/>
      <c r="DB12" s="598"/>
      <c r="DC12" s="598"/>
      <c r="DD12" s="604" t="s">
        <v>112</v>
      </c>
      <c r="DE12" s="596"/>
      <c r="DF12" s="596"/>
      <c r="DG12" s="596"/>
      <c r="DH12" s="596"/>
      <c r="DI12" s="596"/>
      <c r="DJ12" s="596"/>
      <c r="DK12" s="596"/>
      <c r="DL12" s="596"/>
      <c r="DM12" s="596"/>
      <c r="DN12" s="596"/>
      <c r="DO12" s="596"/>
      <c r="DP12" s="597"/>
      <c r="DQ12" s="604">
        <v>113471</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24852</v>
      </c>
      <c r="S13" s="596"/>
      <c r="T13" s="596"/>
      <c r="U13" s="596"/>
      <c r="V13" s="596"/>
      <c r="W13" s="596"/>
      <c r="X13" s="596"/>
      <c r="Y13" s="597"/>
      <c r="Z13" s="598">
        <v>0.2</v>
      </c>
      <c r="AA13" s="598"/>
      <c r="AB13" s="598"/>
      <c r="AC13" s="598"/>
      <c r="AD13" s="599">
        <v>24852</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1880291</v>
      </c>
      <c r="BH13" s="596"/>
      <c r="BI13" s="596"/>
      <c r="BJ13" s="596"/>
      <c r="BK13" s="596"/>
      <c r="BL13" s="596"/>
      <c r="BM13" s="596"/>
      <c r="BN13" s="597"/>
      <c r="BO13" s="598">
        <v>47.6</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1444515</v>
      </c>
      <c r="CS13" s="596"/>
      <c r="CT13" s="596"/>
      <c r="CU13" s="596"/>
      <c r="CV13" s="596"/>
      <c r="CW13" s="596"/>
      <c r="CX13" s="596"/>
      <c r="CY13" s="597"/>
      <c r="CZ13" s="598">
        <v>10</v>
      </c>
      <c r="DA13" s="598"/>
      <c r="DB13" s="598"/>
      <c r="DC13" s="598"/>
      <c r="DD13" s="604">
        <v>673288</v>
      </c>
      <c r="DE13" s="596"/>
      <c r="DF13" s="596"/>
      <c r="DG13" s="596"/>
      <c r="DH13" s="596"/>
      <c r="DI13" s="596"/>
      <c r="DJ13" s="596"/>
      <c r="DK13" s="596"/>
      <c r="DL13" s="596"/>
      <c r="DM13" s="596"/>
      <c r="DN13" s="596"/>
      <c r="DO13" s="596"/>
      <c r="DP13" s="597"/>
      <c r="DQ13" s="604">
        <v>998765</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107217</v>
      </c>
      <c r="BH14" s="596"/>
      <c r="BI14" s="596"/>
      <c r="BJ14" s="596"/>
      <c r="BK14" s="596"/>
      <c r="BL14" s="596"/>
      <c r="BM14" s="596"/>
      <c r="BN14" s="597"/>
      <c r="BO14" s="598">
        <v>2.7</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545541</v>
      </c>
      <c r="CS14" s="596"/>
      <c r="CT14" s="596"/>
      <c r="CU14" s="596"/>
      <c r="CV14" s="596"/>
      <c r="CW14" s="596"/>
      <c r="CX14" s="596"/>
      <c r="CY14" s="597"/>
      <c r="CZ14" s="598">
        <v>3.8</v>
      </c>
      <c r="DA14" s="598"/>
      <c r="DB14" s="598"/>
      <c r="DC14" s="598"/>
      <c r="DD14" s="604">
        <v>71967</v>
      </c>
      <c r="DE14" s="596"/>
      <c r="DF14" s="596"/>
      <c r="DG14" s="596"/>
      <c r="DH14" s="596"/>
      <c r="DI14" s="596"/>
      <c r="DJ14" s="596"/>
      <c r="DK14" s="596"/>
      <c r="DL14" s="596"/>
      <c r="DM14" s="596"/>
      <c r="DN14" s="596"/>
      <c r="DO14" s="596"/>
      <c r="DP14" s="597"/>
      <c r="DQ14" s="604">
        <v>498624</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19412</v>
      </c>
      <c r="S15" s="596"/>
      <c r="T15" s="596"/>
      <c r="U15" s="596"/>
      <c r="V15" s="596"/>
      <c r="W15" s="596"/>
      <c r="X15" s="596"/>
      <c r="Y15" s="597"/>
      <c r="Z15" s="598">
        <v>0.1</v>
      </c>
      <c r="AA15" s="598"/>
      <c r="AB15" s="598"/>
      <c r="AC15" s="598"/>
      <c r="AD15" s="599">
        <v>19412</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200273</v>
      </c>
      <c r="BH15" s="596"/>
      <c r="BI15" s="596"/>
      <c r="BJ15" s="596"/>
      <c r="BK15" s="596"/>
      <c r="BL15" s="596"/>
      <c r="BM15" s="596"/>
      <c r="BN15" s="597"/>
      <c r="BO15" s="598">
        <v>5.0999999999999996</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1465078</v>
      </c>
      <c r="CS15" s="596"/>
      <c r="CT15" s="596"/>
      <c r="CU15" s="596"/>
      <c r="CV15" s="596"/>
      <c r="CW15" s="596"/>
      <c r="CX15" s="596"/>
      <c r="CY15" s="597"/>
      <c r="CZ15" s="598">
        <v>10.1</v>
      </c>
      <c r="DA15" s="598"/>
      <c r="DB15" s="598"/>
      <c r="DC15" s="598"/>
      <c r="DD15" s="604">
        <v>296900</v>
      </c>
      <c r="DE15" s="596"/>
      <c r="DF15" s="596"/>
      <c r="DG15" s="596"/>
      <c r="DH15" s="596"/>
      <c r="DI15" s="596"/>
      <c r="DJ15" s="596"/>
      <c r="DK15" s="596"/>
      <c r="DL15" s="596"/>
      <c r="DM15" s="596"/>
      <c r="DN15" s="596"/>
      <c r="DO15" s="596"/>
      <c r="DP15" s="597"/>
      <c r="DQ15" s="604">
        <v>1195816</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4194408</v>
      </c>
      <c r="S16" s="596"/>
      <c r="T16" s="596"/>
      <c r="U16" s="596"/>
      <c r="V16" s="596"/>
      <c r="W16" s="596"/>
      <c r="X16" s="596"/>
      <c r="Y16" s="597"/>
      <c r="Z16" s="598">
        <v>27.7</v>
      </c>
      <c r="AA16" s="598"/>
      <c r="AB16" s="598"/>
      <c r="AC16" s="598"/>
      <c r="AD16" s="599">
        <v>3796226</v>
      </c>
      <c r="AE16" s="599"/>
      <c r="AF16" s="599"/>
      <c r="AG16" s="599"/>
      <c r="AH16" s="599"/>
      <c r="AI16" s="599"/>
      <c r="AJ16" s="599"/>
      <c r="AK16" s="599"/>
      <c r="AL16" s="600">
        <v>44.1</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20208</v>
      </c>
      <c r="CS16" s="596"/>
      <c r="CT16" s="596"/>
      <c r="CU16" s="596"/>
      <c r="CV16" s="596"/>
      <c r="CW16" s="596"/>
      <c r="CX16" s="596"/>
      <c r="CY16" s="597"/>
      <c r="CZ16" s="598">
        <v>0.1</v>
      </c>
      <c r="DA16" s="598"/>
      <c r="DB16" s="598"/>
      <c r="DC16" s="598"/>
      <c r="DD16" s="604" t="s">
        <v>112</v>
      </c>
      <c r="DE16" s="596"/>
      <c r="DF16" s="596"/>
      <c r="DG16" s="596"/>
      <c r="DH16" s="596"/>
      <c r="DI16" s="596"/>
      <c r="DJ16" s="596"/>
      <c r="DK16" s="596"/>
      <c r="DL16" s="596"/>
      <c r="DM16" s="596"/>
      <c r="DN16" s="596"/>
      <c r="DO16" s="596"/>
      <c r="DP16" s="597"/>
      <c r="DQ16" s="604">
        <v>2398</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3796226</v>
      </c>
      <c r="S17" s="596"/>
      <c r="T17" s="596"/>
      <c r="U17" s="596"/>
      <c r="V17" s="596"/>
      <c r="W17" s="596"/>
      <c r="X17" s="596"/>
      <c r="Y17" s="597"/>
      <c r="Z17" s="598">
        <v>25</v>
      </c>
      <c r="AA17" s="598"/>
      <c r="AB17" s="598"/>
      <c r="AC17" s="598"/>
      <c r="AD17" s="599">
        <v>3796226</v>
      </c>
      <c r="AE17" s="599"/>
      <c r="AF17" s="599"/>
      <c r="AG17" s="599"/>
      <c r="AH17" s="599"/>
      <c r="AI17" s="599"/>
      <c r="AJ17" s="599"/>
      <c r="AK17" s="599"/>
      <c r="AL17" s="600">
        <v>44.1</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1657237</v>
      </c>
      <c r="CS17" s="596"/>
      <c r="CT17" s="596"/>
      <c r="CU17" s="596"/>
      <c r="CV17" s="596"/>
      <c r="CW17" s="596"/>
      <c r="CX17" s="596"/>
      <c r="CY17" s="597"/>
      <c r="CZ17" s="598">
        <v>11.5</v>
      </c>
      <c r="DA17" s="598"/>
      <c r="DB17" s="598"/>
      <c r="DC17" s="598"/>
      <c r="DD17" s="604" t="s">
        <v>112</v>
      </c>
      <c r="DE17" s="596"/>
      <c r="DF17" s="596"/>
      <c r="DG17" s="596"/>
      <c r="DH17" s="596"/>
      <c r="DI17" s="596"/>
      <c r="DJ17" s="596"/>
      <c r="DK17" s="596"/>
      <c r="DL17" s="596"/>
      <c r="DM17" s="596"/>
      <c r="DN17" s="596"/>
      <c r="DO17" s="596"/>
      <c r="DP17" s="597"/>
      <c r="DQ17" s="604">
        <v>1639521</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398182</v>
      </c>
      <c r="S18" s="596"/>
      <c r="T18" s="596"/>
      <c r="U18" s="596"/>
      <c r="V18" s="596"/>
      <c r="W18" s="596"/>
      <c r="X18" s="596"/>
      <c r="Y18" s="597"/>
      <c r="Z18" s="598">
        <v>2.6</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2589</v>
      </c>
      <c r="BH19" s="596"/>
      <c r="BI19" s="596"/>
      <c r="BJ19" s="596"/>
      <c r="BK19" s="596"/>
      <c r="BL19" s="596"/>
      <c r="BM19" s="596"/>
      <c r="BN19" s="597"/>
      <c r="BO19" s="598">
        <v>0.1</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8993999</v>
      </c>
      <c r="S20" s="596"/>
      <c r="T20" s="596"/>
      <c r="U20" s="596"/>
      <c r="V20" s="596"/>
      <c r="W20" s="596"/>
      <c r="X20" s="596"/>
      <c r="Y20" s="597"/>
      <c r="Z20" s="598">
        <v>59.3</v>
      </c>
      <c r="AA20" s="598"/>
      <c r="AB20" s="598"/>
      <c r="AC20" s="598"/>
      <c r="AD20" s="599">
        <v>8595817</v>
      </c>
      <c r="AE20" s="599"/>
      <c r="AF20" s="599"/>
      <c r="AG20" s="599"/>
      <c r="AH20" s="599"/>
      <c r="AI20" s="599"/>
      <c r="AJ20" s="599"/>
      <c r="AK20" s="599"/>
      <c r="AL20" s="600">
        <v>99.8</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2589</v>
      </c>
      <c r="BH20" s="596"/>
      <c r="BI20" s="596"/>
      <c r="BJ20" s="596"/>
      <c r="BK20" s="596"/>
      <c r="BL20" s="596"/>
      <c r="BM20" s="596"/>
      <c r="BN20" s="597"/>
      <c r="BO20" s="598">
        <v>0.1</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14437065</v>
      </c>
      <c r="CS20" s="596"/>
      <c r="CT20" s="596"/>
      <c r="CU20" s="596"/>
      <c r="CV20" s="596"/>
      <c r="CW20" s="596"/>
      <c r="CX20" s="596"/>
      <c r="CY20" s="597"/>
      <c r="CZ20" s="598">
        <v>100</v>
      </c>
      <c r="DA20" s="598"/>
      <c r="DB20" s="598"/>
      <c r="DC20" s="598"/>
      <c r="DD20" s="604">
        <v>1745106</v>
      </c>
      <c r="DE20" s="596"/>
      <c r="DF20" s="596"/>
      <c r="DG20" s="596"/>
      <c r="DH20" s="596"/>
      <c r="DI20" s="596"/>
      <c r="DJ20" s="596"/>
      <c r="DK20" s="596"/>
      <c r="DL20" s="596"/>
      <c r="DM20" s="596"/>
      <c r="DN20" s="596"/>
      <c r="DO20" s="596"/>
      <c r="DP20" s="597"/>
      <c r="DQ20" s="604">
        <v>10410767</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4318</v>
      </c>
      <c r="S21" s="596"/>
      <c r="T21" s="596"/>
      <c r="U21" s="596"/>
      <c r="V21" s="596"/>
      <c r="W21" s="596"/>
      <c r="X21" s="596"/>
      <c r="Y21" s="597"/>
      <c r="Z21" s="598">
        <v>0</v>
      </c>
      <c r="AA21" s="598"/>
      <c r="AB21" s="598"/>
      <c r="AC21" s="598"/>
      <c r="AD21" s="599">
        <v>4318</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2589</v>
      </c>
      <c r="BH21" s="596"/>
      <c r="BI21" s="596"/>
      <c r="BJ21" s="596"/>
      <c r="BK21" s="596"/>
      <c r="BL21" s="596"/>
      <c r="BM21" s="596"/>
      <c r="BN21" s="597"/>
      <c r="BO21" s="598">
        <v>0.1</v>
      </c>
      <c r="BP21" s="598"/>
      <c r="BQ21" s="598"/>
      <c r="BR21" s="598"/>
      <c r="BS21" s="604" t="s">
        <v>112</v>
      </c>
      <c r="BT21" s="596"/>
      <c r="BU21" s="596"/>
      <c r="BV21" s="596"/>
      <c r="BW21" s="596"/>
      <c r="BX21" s="596"/>
      <c r="BY21" s="596"/>
      <c r="BZ21" s="596"/>
      <c r="CA21" s="596"/>
      <c r="CB21" s="605"/>
      <c r="CD21" s="617"/>
      <c r="CE21" s="618"/>
      <c r="CF21" s="618"/>
      <c r="CG21" s="618"/>
      <c r="CH21" s="618"/>
      <c r="CI21" s="618"/>
      <c r="CJ21" s="618"/>
      <c r="CK21" s="618"/>
      <c r="CL21" s="618"/>
      <c r="CM21" s="618"/>
      <c r="CN21" s="618"/>
      <c r="CO21" s="618"/>
      <c r="CP21" s="618"/>
      <c r="CQ21" s="619"/>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23717</v>
      </c>
      <c r="S22" s="596"/>
      <c r="T22" s="596"/>
      <c r="U22" s="596"/>
      <c r="V22" s="596"/>
      <c r="W22" s="596"/>
      <c r="X22" s="596"/>
      <c r="Y22" s="597"/>
      <c r="Z22" s="598">
        <v>0.2</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234975</v>
      </c>
      <c r="S23" s="596"/>
      <c r="T23" s="596"/>
      <c r="U23" s="596"/>
      <c r="V23" s="596"/>
      <c r="W23" s="596"/>
      <c r="X23" s="596"/>
      <c r="Y23" s="597"/>
      <c r="Z23" s="598">
        <v>1.6</v>
      </c>
      <c r="AA23" s="598"/>
      <c r="AB23" s="598"/>
      <c r="AC23" s="598"/>
      <c r="AD23" s="599">
        <v>4559</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20" t="s">
        <v>270</v>
      </c>
      <c r="DM23" s="621"/>
      <c r="DN23" s="621"/>
      <c r="DO23" s="621"/>
      <c r="DP23" s="621"/>
      <c r="DQ23" s="621"/>
      <c r="DR23" s="621"/>
      <c r="DS23" s="621"/>
      <c r="DT23" s="621"/>
      <c r="DU23" s="621"/>
      <c r="DV23" s="622"/>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21468</v>
      </c>
      <c r="S24" s="596"/>
      <c r="T24" s="596"/>
      <c r="U24" s="596"/>
      <c r="V24" s="596"/>
      <c r="W24" s="596"/>
      <c r="X24" s="596"/>
      <c r="Y24" s="597"/>
      <c r="Z24" s="598">
        <v>0.1</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6707060</v>
      </c>
      <c r="CS24" s="585"/>
      <c r="CT24" s="585"/>
      <c r="CU24" s="585"/>
      <c r="CV24" s="585"/>
      <c r="CW24" s="585"/>
      <c r="CX24" s="585"/>
      <c r="CY24" s="586"/>
      <c r="CZ24" s="624">
        <v>46.5</v>
      </c>
      <c r="DA24" s="625"/>
      <c r="DB24" s="625"/>
      <c r="DC24" s="626"/>
      <c r="DD24" s="623">
        <v>4763645</v>
      </c>
      <c r="DE24" s="585"/>
      <c r="DF24" s="585"/>
      <c r="DG24" s="585"/>
      <c r="DH24" s="585"/>
      <c r="DI24" s="585"/>
      <c r="DJ24" s="585"/>
      <c r="DK24" s="586"/>
      <c r="DL24" s="623">
        <v>4637899</v>
      </c>
      <c r="DM24" s="585"/>
      <c r="DN24" s="585"/>
      <c r="DO24" s="585"/>
      <c r="DP24" s="585"/>
      <c r="DQ24" s="585"/>
      <c r="DR24" s="585"/>
      <c r="DS24" s="585"/>
      <c r="DT24" s="585"/>
      <c r="DU24" s="585"/>
      <c r="DV24" s="586"/>
      <c r="DW24" s="589">
        <v>51.1</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1841532</v>
      </c>
      <c r="S25" s="596"/>
      <c r="T25" s="596"/>
      <c r="U25" s="596"/>
      <c r="V25" s="596"/>
      <c r="W25" s="596"/>
      <c r="X25" s="596"/>
      <c r="Y25" s="597"/>
      <c r="Z25" s="598">
        <v>12.2</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2361518</v>
      </c>
      <c r="CS25" s="615"/>
      <c r="CT25" s="615"/>
      <c r="CU25" s="615"/>
      <c r="CV25" s="615"/>
      <c r="CW25" s="615"/>
      <c r="CX25" s="615"/>
      <c r="CY25" s="616"/>
      <c r="CZ25" s="629">
        <v>16.399999999999999</v>
      </c>
      <c r="DA25" s="630"/>
      <c r="DB25" s="630"/>
      <c r="DC25" s="631"/>
      <c r="DD25" s="604">
        <v>2246774</v>
      </c>
      <c r="DE25" s="615"/>
      <c r="DF25" s="615"/>
      <c r="DG25" s="615"/>
      <c r="DH25" s="615"/>
      <c r="DI25" s="615"/>
      <c r="DJ25" s="615"/>
      <c r="DK25" s="616"/>
      <c r="DL25" s="604">
        <v>2121028</v>
      </c>
      <c r="DM25" s="615"/>
      <c r="DN25" s="615"/>
      <c r="DO25" s="615"/>
      <c r="DP25" s="615"/>
      <c r="DQ25" s="615"/>
      <c r="DR25" s="615"/>
      <c r="DS25" s="615"/>
      <c r="DT25" s="615"/>
      <c r="DU25" s="615"/>
      <c r="DV25" s="616"/>
      <c r="DW25" s="600">
        <v>23.4</v>
      </c>
      <c r="DX25" s="627"/>
      <c r="DY25" s="627"/>
      <c r="DZ25" s="627"/>
      <c r="EA25" s="627"/>
      <c r="EB25" s="627"/>
      <c r="EC25" s="628"/>
    </row>
    <row r="26" spans="2:133" ht="11.25" customHeight="1" x14ac:dyDescent="0.15">
      <c r="B26" s="632" t="s">
        <v>278</v>
      </c>
      <c r="C26" s="633"/>
      <c r="D26" s="633"/>
      <c r="E26" s="633"/>
      <c r="F26" s="633"/>
      <c r="G26" s="633"/>
      <c r="H26" s="633"/>
      <c r="I26" s="633"/>
      <c r="J26" s="633"/>
      <c r="K26" s="633"/>
      <c r="L26" s="633"/>
      <c r="M26" s="633"/>
      <c r="N26" s="633"/>
      <c r="O26" s="633"/>
      <c r="P26" s="633"/>
      <c r="Q26" s="634"/>
      <c r="R26" s="595">
        <v>628</v>
      </c>
      <c r="S26" s="596"/>
      <c r="T26" s="596"/>
      <c r="U26" s="596"/>
      <c r="V26" s="596"/>
      <c r="W26" s="596"/>
      <c r="X26" s="596"/>
      <c r="Y26" s="597"/>
      <c r="Z26" s="598">
        <v>0</v>
      </c>
      <c r="AA26" s="598"/>
      <c r="AB26" s="598"/>
      <c r="AC26" s="598"/>
      <c r="AD26" s="599">
        <v>628</v>
      </c>
      <c r="AE26" s="599"/>
      <c r="AF26" s="599"/>
      <c r="AG26" s="599"/>
      <c r="AH26" s="599"/>
      <c r="AI26" s="599"/>
      <c r="AJ26" s="599"/>
      <c r="AK26" s="599"/>
      <c r="AL26" s="600">
        <v>0</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1603372</v>
      </c>
      <c r="CS26" s="596"/>
      <c r="CT26" s="596"/>
      <c r="CU26" s="596"/>
      <c r="CV26" s="596"/>
      <c r="CW26" s="596"/>
      <c r="CX26" s="596"/>
      <c r="CY26" s="597"/>
      <c r="CZ26" s="629">
        <v>11.1</v>
      </c>
      <c r="DA26" s="630"/>
      <c r="DB26" s="630"/>
      <c r="DC26" s="631"/>
      <c r="DD26" s="604">
        <v>1495642</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7"/>
      <c r="DY26" s="627"/>
      <c r="DZ26" s="627"/>
      <c r="EA26" s="627"/>
      <c r="EB26" s="627"/>
      <c r="EC26" s="628"/>
    </row>
    <row r="27" spans="2:133" ht="11.25" customHeight="1" x14ac:dyDescent="0.15">
      <c r="B27" s="592" t="s">
        <v>281</v>
      </c>
      <c r="C27" s="593"/>
      <c r="D27" s="593"/>
      <c r="E27" s="593"/>
      <c r="F27" s="593"/>
      <c r="G27" s="593"/>
      <c r="H27" s="593"/>
      <c r="I27" s="593"/>
      <c r="J27" s="593"/>
      <c r="K27" s="593"/>
      <c r="L27" s="593"/>
      <c r="M27" s="593"/>
      <c r="N27" s="593"/>
      <c r="O27" s="593"/>
      <c r="P27" s="593"/>
      <c r="Q27" s="594"/>
      <c r="R27" s="595">
        <v>1121962</v>
      </c>
      <c r="S27" s="596"/>
      <c r="T27" s="596"/>
      <c r="U27" s="596"/>
      <c r="V27" s="596"/>
      <c r="W27" s="596"/>
      <c r="X27" s="596"/>
      <c r="Y27" s="597"/>
      <c r="Z27" s="598">
        <v>7.4</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3946281</v>
      </c>
      <c r="BH27" s="596"/>
      <c r="BI27" s="596"/>
      <c r="BJ27" s="596"/>
      <c r="BK27" s="596"/>
      <c r="BL27" s="596"/>
      <c r="BM27" s="596"/>
      <c r="BN27" s="597"/>
      <c r="BO27" s="598">
        <v>100</v>
      </c>
      <c r="BP27" s="598"/>
      <c r="BQ27" s="598"/>
      <c r="BR27" s="598"/>
      <c r="BS27" s="604">
        <v>59838</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2688305</v>
      </c>
      <c r="CS27" s="615"/>
      <c r="CT27" s="615"/>
      <c r="CU27" s="615"/>
      <c r="CV27" s="615"/>
      <c r="CW27" s="615"/>
      <c r="CX27" s="615"/>
      <c r="CY27" s="616"/>
      <c r="CZ27" s="629">
        <v>18.600000000000001</v>
      </c>
      <c r="DA27" s="630"/>
      <c r="DB27" s="630"/>
      <c r="DC27" s="631"/>
      <c r="DD27" s="604">
        <v>877350</v>
      </c>
      <c r="DE27" s="615"/>
      <c r="DF27" s="615"/>
      <c r="DG27" s="615"/>
      <c r="DH27" s="615"/>
      <c r="DI27" s="615"/>
      <c r="DJ27" s="615"/>
      <c r="DK27" s="616"/>
      <c r="DL27" s="604">
        <v>877350</v>
      </c>
      <c r="DM27" s="615"/>
      <c r="DN27" s="615"/>
      <c r="DO27" s="615"/>
      <c r="DP27" s="615"/>
      <c r="DQ27" s="615"/>
      <c r="DR27" s="615"/>
      <c r="DS27" s="615"/>
      <c r="DT27" s="615"/>
      <c r="DU27" s="615"/>
      <c r="DV27" s="616"/>
      <c r="DW27" s="600">
        <v>9.6999999999999993</v>
      </c>
      <c r="DX27" s="627"/>
      <c r="DY27" s="627"/>
      <c r="DZ27" s="627"/>
      <c r="EA27" s="627"/>
      <c r="EB27" s="627"/>
      <c r="EC27" s="628"/>
    </row>
    <row r="28" spans="2:133" ht="11.25" customHeight="1" x14ac:dyDescent="0.15">
      <c r="B28" s="592" t="s">
        <v>284</v>
      </c>
      <c r="C28" s="593"/>
      <c r="D28" s="593"/>
      <c r="E28" s="593"/>
      <c r="F28" s="593"/>
      <c r="G28" s="593"/>
      <c r="H28" s="593"/>
      <c r="I28" s="593"/>
      <c r="J28" s="593"/>
      <c r="K28" s="593"/>
      <c r="L28" s="593"/>
      <c r="M28" s="593"/>
      <c r="N28" s="593"/>
      <c r="O28" s="593"/>
      <c r="P28" s="593"/>
      <c r="Q28" s="594"/>
      <c r="R28" s="595">
        <v>45490</v>
      </c>
      <c r="S28" s="596"/>
      <c r="T28" s="596"/>
      <c r="U28" s="596"/>
      <c r="V28" s="596"/>
      <c r="W28" s="596"/>
      <c r="X28" s="596"/>
      <c r="Y28" s="597"/>
      <c r="Z28" s="598">
        <v>0.3</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1657237</v>
      </c>
      <c r="CS28" s="596"/>
      <c r="CT28" s="596"/>
      <c r="CU28" s="596"/>
      <c r="CV28" s="596"/>
      <c r="CW28" s="596"/>
      <c r="CX28" s="596"/>
      <c r="CY28" s="597"/>
      <c r="CZ28" s="629">
        <v>11.5</v>
      </c>
      <c r="DA28" s="630"/>
      <c r="DB28" s="630"/>
      <c r="DC28" s="631"/>
      <c r="DD28" s="604">
        <v>1639521</v>
      </c>
      <c r="DE28" s="596"/>
      <c r="DF28" s="596"/>
      <c r="DG28" s="596"/>
      <c r="DH28" s="596"/>
      <c r="DI28" s="596"/>
      <c r="DJ28" s="596"/>
      <c r="DK28" s="597"/>
      <c r="DL28" s="604">
        <v>1639521</v>
      </c>
      <c r="DM28" s="596"/>
      <c r="DN28" s="596"/>
      <c r="DO28" s="596"/>
      <c r="DP28" s="596"/>
      <c r="DQ28" s="596"/>
      <c r="DR28" s="596"/>
      <c r="DS28" s="596"/>
      <c r="DT28" s="596"/>
      <c r="DU28" s="596"/>
      <c r="DV28" s="597"/>
      <c r="DW28" s="600">
        <v>18.100000000000001</v>
      </c>
      <c r="DX28" s="627"/>
      <c r="DY28" s="627"/>
      <c r="DZ28" s="627"/>
      <c r="EA28" s="627"/>
      <c r="EB28" s="627"/>
      <c r="EC28" s="628"/>
    </row>
    <row r="29" spans="2:133" ht="11.25" customHeight="1" x14ac:dyDescent="0.15">
      <c r="B29" s="592" t="s">
        <v>286</v>
      </c>
      <c r="C29" s="593"/>
      <c r="D29" s="593"/>
      <c r="E29" s="593"/>
      <c r="F29" s="593"/>
      <c r="G29" s="593"/>
      <c r="H29" s="593"/>
      <c r="I29" s="593"/>
      <c r="J29" s="593"/>
      <c r="K29" s="593"/>
      <c r="L29" s="593"/>
      <c r="M29" s="593"/>
      <c r="N29" s="593"/>
      <c r="O29" s="593"/>
      <c r="P29" s="593"/>
      <c r="Q29" s="594"/>
      <c r="R29" s="595">
        <v>35144</v>
      </c>
      <c r="S29" s="596"/>
      <c r="T29" s="596"/>
      <c r="U29" s="596"/>
      <c r="V29" s="596"/>
      <c r="W29" s="596"/>
      <c r="X29" s="596"/>
      <c r="Y29" s="597"/>
      <c r="Z29" s="598">
        <v>0.2</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1657237</v>
      </c>
      <c r="CS29" s="615"/>
      <c r="CT29" s="615"/>
      <c r="CU29" s="615"/>
      <c r="CV29" s="615"/>
      <c r="CW29" s="615"/>
      <c r="CX29" s="615"/>
      <c r="CY29" s="616"/>
      <c r="CZ29" s="629">
        <v>11.5</v>
      </c>
      <c r="DA29" s="630"/>
      <c r="DB29" s="630"/>
      <c r="DC29" s="631"/>
      <c r="DD29" s="604">
        <v>1639521</v>
      </c>
      <c r="DE29" s="615"/>
      <c r="DF29" s="615"/>
      <c r="DG29" s="615"/>
      <c r="DH29" s="615"/>
      <c r="DI29" s="615"/>
      <c r="DJ29" s="615"/>
      <c r="DK29" s="616"/>
      <c r="DL29" s="604">
        <v>1639521</v>
      </c>
      <c r="DM29" s="615"/>
      <c r="DN29" s="615"/>
      <c r="DO29" s="615"/>
      <c r="DP29" s="615"/>
      <c r="DQ29" s="615"/>
      <c r="DR29" s="615"/>
      <c r="DS29" s="615"/>
      <c r="DT29" s="615"/>
      <c r="DU29" s="615"/>
      <c r="DV29" s="616"/>
      <c r="DW29" s="600">
        <v>18.100000000000001</v>
      </c>
      <c r="DX29" s="627"/>
      <c r="DY29" s="627"/>
      <c r="DZ29" s="627"/>
      <c r="EA29" s="627"/>
      <c r="EB29" s="627"/>
      <c r="EC29" s="628"/>
    </row>
    <row r="30" spans="2:133" ht="11.25" customHeight="1" x14ac:dyDescent="0.15">
      <c r="B30" s="592" t="s">
        <v>290</v>
      </c>
      <c r="C30" s="593"/>
      <c r="D30" s="593"/>
      <c r="E30" s="593"/>
      <c r="F30" s="593"/>
      <c r="G30" s="593"/>
      <c r="H30" s="593"/>
      <c r="I30" s="593"/>
      <c r="J30" s="593"/>
      <c r="K30" s="593"/>
      <c r="L30" s="593"/>
      <c r="M30" s="593"/>
      <c r="N30" s="593"/>
      <c r="O30" s="593"/>
      <c r="P30" s="593"/>
      <c r="Q30" s="594"/>
      <c r="R30" s="595">
        <v>757685</v>
      </c>
      <c r="S30" s="596"/>
      <c r="T30" s="596"/>
      <c r="U30" s="596"/>
      <c r="V30" s="596"/>
      <c r="W30" s="596"/>
      <c r="X30" s="596"/>
      <c r="Y30" s="597"/>
      <c r="Z30" s="598">
        <v>5</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99.3</v>
      </c>
      <c r="BH30" s="654"/>
      <c r="BI30" s="654"/>
      <c r="BJ30" s="654"/>
      <c r="BK30" s="654"/>
      <c r="BL30" s="654"/>
      <c r="BM30" s="590">
        <v>97.8</v>
      </c>
      <c r="BN30" s="654"/>
      <c r="BO30" s="654"/>
      <c r="BP30" s="654"/>
      <c r="BQ30" s="655"/>
      <c r="BR30" s="653">
        <v>99.3</v>
      </c>
      <c r="BS30" s="654"/>
      <c r="BT30" s="654"/>
      <c r="BU30" s="654"/>
      <c r="BV30" s="654"/>
      <c r="BW30" s="654"/>
      <c r="BX30" s="590">
        <v>97.4</v>
      </c>
      <c r="BY30" s="654"/>
      <c r="BZ30" s="654"/>
      <c r="CA30" s="654"/>
      <c r="CB30" s="655"/>
      <c r="CD30" s="658"/>
      <c r="CE30" s="659"/>
      <c r="CF30" s="609" t="s">
        <v>293</v>
      </c>
      <c r="CG30" s="610"/>
      <c r="CH30" s="610"/>
      <c r="CI30" s="610"/>
      <c r="CJ30" s="610"/>
      <c r="CK30" s="610"/>
      <c r="CL30" s="610"/>
      <c r="CM30" s="610"/>
      <c r="CN30" s="610"/>
      <c r="CO30" s="610"/>
      <c r="CP30" s="610"/>
      <c r="CQ30" s="611"/>
      <c r="CR30" s="595">
        <v>1532859</v>
      </c>
      <c r="CS30" s="596"/>
      <c r="CT30" s="596"/>
      <c r="CU30" s="596"/>
      <c r="CV30" s="596"/>
      <c r="CW30" s="596"/>
      <c r="CX30" s="596"/>
      <c r="CY30" s="597"/>
      <c r="CZ30" s="629">
        <v>10.6</v>
      </c>
      <c r="DA30" s="630"/>
      <c r="DB30" s="630"/>
      <c r="DC30" s="631"/>
      <c r="DD30" s="604">
        <v>1519158</v>
      </c>
      <c r="DE30" s="596"/>
      <c r="DF30" s="596"/>
      <c r="DG30" s="596"/>
      <c r="DH30" s="596"/>
      <c r="DI30" s="596"/>
      <c r="DJ30" s="596"/>
      <c r="DK30" s="597"/>
      <c r="DL30" s="604">
        <v>1519158</v>
      </c>
      <c r="DM30" s="596"/>
      <c r="DN30" s="596"/>
      <c r="DO30" s="596"/>
      <c r="DP30" s="596"/>
      <c r="DQ30" s="596"/>
      <c r="DR30" s="596"/>
      <c r="DS30" s="596"/>
      <c r="DT30" s="596"/>
      <c r="DU30" s="596"/>
      <c r="DV30" s="597"/>
      <c r="DW30" s="600">
        <v>16.7</v>
      </c>
      <c r="DX30" s="627"/>
      <c r="DY30" s="627"/>
      <c r="DZ30" s="627"/>
      <c r="EA30" s="627"/>
      <c r="EB30" s="627"/>
      <c r="EC30" s="628"/>
    </row>
    <row r="31" spans="2:133" ht="11.25" customHeight="1" x14ac:dyDescent="0.15">
      <c r="B31" s="592" t="s">
        <v>294</v>
      </c>
      <c r="C31" s="593"/>
      <c r="D31" s="593"/>
      <c r="E31" s="593"/>
      <c r="F31" s="593"/>
      <c r="G31" s="593"/>
      <c r="H31" s="593"/>
      <c r="I31" s="593"/>
      <c r="J31" s="593"/>
      <c r="K31" s="593"/>
      <c r="L31" s="593"/>
      <c r="M31" s="593"/>
      <c r="N31" s="593"/>
      <c r="O31" s="593"/>
      <c r="P31" s="593"/>
      <c r="Q31" s="594"/>
      <c r="R31" s="595">
        <v>939094</v>
      </c>
      <c r="S31" s="596"/>
      <c r="T31" s="596"/>
      <c r="U31" s="596"/>
      <c r="V31" s="596"/>
      <c r="W31" s="596"/>
      <c r="X31" s="596"/>
      <c r="Y31" s="597"/>
      <c r="Z31" s="598">
        <v>6.2</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99.4</v>
      </c>
      <c r="BH31" s="615"/>
      <c r="BI31" s="615"/>
      <c r="BJ31" s="615"/>
      <c r="BK31" s="615"/>
      <c r="BL31" s="615"/>
      <c r="BM31" s="601">
        <v>98.1</v>
      </c>
      <c r="BN31" s="651"/>
      <c r="BO31" s="651"/>
      <c r="BP31" s="651"/>
      <c r="BQ31" s="652"/>
      <c r="BR31" s="650">
        <v>99.5</v>
      </c>
      <c r="BS31" s="615"/>
      <c r="BT31" s="615"/>
      <c r="BU31" s="615"/>
      <c r="BV31" s="615"/>
      <c r="BW31" s="615"/>
      <c r="BX31" s="601">
        <v>97.8</v>
      </c>
      <c r="BY31" s="651"/>
      <c r="BZ31" s="651"/>
      <c r="CA31" s="651"/>
      <c r="CB31" s="652"/>
      <c r="CD31" s="658"/>
      <c r="CE31" s="659"/>
      <c r="CF31" s="609" t="s">
        <v>297</v>
      </c>
      <c r="CG31" s="610"/>
      <c r="CH31" s="610"/>
      <c r="CI31" s="610"/>
      <c r="CJ31" s="610"/>
      <c r="CK31" s="610"/>
      <c r="CL31" s="610"/>
      <c r="CM31" s="610"/>
      <c r="CN31" s="610"/>
      <c r="CO31" s="610"/>
      <c r="CP31" s="610"/>
      <c r="CQ31" s="611"/>
      <c r="CR31" s="595">
        <v>124378</v>
      </c>
      <c r="CS31" s="615"/>
      <c r="CT31" s="615"/>
      <c r="CU31" s="615"/>
      <c r="CV31" s="615"/>
      <c r="CW31" s="615"/>
      <c r="CX31" s="615"/>
      <c r="CY31" s="616"/>
      <c r="CZ31" s="629">
        <v>0.9</v>
      </c>
      <c r="DA31" s="630"/>
      <c r="DB31" s="630"/>
      <c r="DC31" s="631"/>
      <c r="DD31" s="604">
        <v>120363</v>
      </c>
      <c r="DE31" s="615"/>
      <c r="DF31" s="615"/>
      <c r="DG31" s="615"/>
      <c r="DH31" s="615"/>
      <c r="DI31" s="615"/>
      <c r="DJ31" s="615"/>
      <c r="DK31" s="616"/>
      <c r="DL31" s="604">
        <v>120363</v>
      </c>
      <c r="DM31" s="615"/>
      <c r="DN31" s="615"/>
      <c r="DO31" s="615"/>
      <c r="DP31" s="615"/>
      <c r="DQ31" s="615"/>
      <c r="DR31" s="615"/>
      <c r="DS31" s="615"/>
      <c r="DT31" s="615"/>
      <c r="DU31" s="615"/>
      <c r="DV31" s="616"/>
      <c r="DW31" s="600">
        <v>1.3</v>
      </c>
      <c r="DX31" s="627"/>
      <c r="DY31" s="627"/>
      <c r="DZ31" s="627"/>
      <c r="EA31" s="627"/>
      <c r="EB31" s="627"/>
      <c r="EC31" s="628"/>
    </row>
    <row r="32" spans="2:133" ht="11.25" customHeight="1" x14ac:dyDescent="0.15">
      <c r="B32" s="592" t="s">
        <v>298</v>
      </c>
      <c r="C32" s="593"/>
      <c r="D32" s="593"/>
      <c r="E32" s="593"/>
      <c r="F32" s="593"/>
      <c r="G32" s="593"/>
      <c r="H32" s="593"/>
      <c r="I32" s="593"/>
      <c r="J32" s="593"/>
      <c r="K32" s="593"/>
      <c r="L32" s="593"/>
      <c r="M32" s="593"/>
      <c r="N32" s="593"/>
      <c r="O32" s="593"/>
      <c r="P32" s="593"/>
      <c r="Q32" s="594"/>
      <c r="R32" s="595">
        <v>249638</v>
      </c>
      <c r="S32" s="596"/>
      <c r="T32" s="596"/>
      <c r="U32" s="596"/>
      <c r="V32" s="596"/>
      <c r="W32" s="596"/>
      <c r="X32" s="596"/>
      <c r="Y32" s="597"/>
      <c r="Z32" s="598">
        <v>1.6</v>
      </c>
      <c r="AA32" s="598"/>
      <c r="AB32" s="598"/>
      <c r="AC32" s="598"/>
      <c r="AD32" s="599">
        <v>10342</v>
      </c>
      <c r="AE32" s="599"/>
      <c r="AF32" s="599"/>
      <c r="AG32" s="599"/>
      <c r="AH32" s="599"/>
      <c r="AI32" s="599"/>
      <c r="AJ32" s="599"/>
      <c r="AK32" s="599"/>
      <c r="AL32" s="600">
        <v>0.1</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99.3</v>
      </c>
      <c r="BH32" s="663"/>
      <c r="BI32" s="663"/>
      <c r="BJ32" s="663"/>
      <c r="BK32" s="663"/>
      <c r="BL32" s="663"/>
      <c r="BM32" s="664">
        <v>97.5</v>
      </c>
      <c r="BN32" s="663"/>
      <c r="BO32" s="663"/>
      <c r="BP32" s="663"/>
      <c r="BQ32" s="665"/>
      <c r="BR32" s="662">
        <v>99.2</v>
      </c>
      <c r="BS32" s="663"/>
      <c r="BT32" s="663"/>
      <c r="BU32" s="663"/>
      <c r="BV32" s="663"/>
      <c r="BW32" s="663"/>
      <c r="BX32" s="664">
        <v>96.9</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7"/>
      <c r="DY32" s="627"/>
      <c r="DZ32" s="627"/>
      <c r="EA32" s="627"/>
      <c r="EB32" s="627"/>
      <c r="EC32" s="628"/>
    </row>
    <row r="33" spans="2:133" ht="11.25" customHeight="1" x14ac:dyDescent="0.15">
      <c r="B33" s="592" t="s">
        <v>301</v>
      </c>
      <c r="C33" s="593"/>
      <c r="D33" s="593"/>
      <c r="E33" s="593"/>
      <c r="F33" s="593"/>
      <c r="G33" s="593"/>
      <c r="H33" s="593"/>
      <c r="I33" s="593"/>
      <c r="J33" s="593"/>
      <c r="K33" s="593"/>
      <c r="L33" s="593"/>
      <c r="M33" s="593"/>
      <c r="N33" s="593"/>
      <c r="O33" s="593"/>
      <c r="P33" s="593"/>
      <c r="Q33" s="594"/>
      <c r="R33" s="595">
        <v>886600</v>
      </c>
      <c r="S33" s="596"/>
      <c r="T33" s="596"/>
      <c r="U33" s="596"/>
      <c r="V33" s="596"/>
      <c r="W33" s="596"/>
      <c r="X33" s="596"/>
      <c r="Y33" s="597"/>
      <c r="Z33" s="598">
        <v>5.8</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5964691</v>
      </c>
      <c r="CS33" s="615"/>
      <c r="CT33" s="615"/>
      <c r="CU33" s="615"/>
      <c r="CV33" s="615"/>
      <c r="CW33" s="615"/>
      <c r="CX33" s="615"/>
      <c r="CY33" s="616"/>
      <c r="CZ33" s="629">
        <v>41.3</v>
      </c>
      <c r="DA33" s="630"/>
      <c r="DB33" s="630"/>
      <c r="DC33" s="631"/>
      <c r="DD33" s="604">
        <v>4878557</v>
      </c>
      <c r="DE33" s="615"/>
      <c r="DF33" s="615"/>
      <c r="DG33" s="615"/>
      <c r="DH33" s="615"/>
      <c r="DI33" s="615"/>
      <c r="DJ33" s="615"/>
      <c r="DK33" s="616"/>
      <c r="DL33" s="604">
        <v>3900993</v>
      </c>
      <c r="DM33" s="615"/>
      <c r="DN33" s="615"/>
      <c r="DO33" s="615"/>
      <c r="DP33" s="615"/>
      <c r="DQ33" s="615"/>
      <c r="DR33" s="615"/>
      <c r="DS33" s="615"/>
      <c r="DT33" s="615"/>
      <c r="DU33" s="615"/>
      <c r="DV33" s="616"/>
      <c r="DW33" s="600">
        <v>43</v>
      </c>
      <c r="DX33" s="627"/>
      <c r="DY33" s="627"/>
      <c r="DZ33" s="627"/>
      <c r="EA33" s="627"/>
      <c r="EB33" s="627"/>
      <c r="EC33" s="628"/>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2224540</v>
      </c>
      <c r="CS34" s="596"/>
      <c r="CT34" s="596"/>
      <c r="CU34" s="596"/>
      <c r="CV34" s="596"/>
      <c r="CW34" s="596"/>
      <c r="CX34" s="596"/>
      <c r="CY34" s="597"/>
      <c r="CZ34" s="629">
        <v>15.4</v>
      </c>
      <c r="DA34" s="630"/>
      <c r="DB34" s="630"/>
      <c r="DC34" s="631"/>
      <c r="DD34" s="604">
        <v>1761877</v>
      </c>
      <c r="DE34" s="596"/>
      <c r="DF34" s="596"/>
      <c r="DG34" s="596"/>
      <c r="DH34" s="596"/>
      <c r="DI34" s="596"/>
      <c r="DJ34" s="596"/>
      <c r="DK34" s="597"/>
      <c r="DL34" s="604">
        <v>1580848</v>
      </c>
      <c r="DM34" s="596"/>
      <c r="DN34" s="596"/>
      <c r="DO34" s="596"/>
      <c r="DP34" s="596"/>
      <c r="DQ34" s="596"/>
      <c r="DR34" s="596"/>
      <c r="DS34" s="596"/>
      <c r="DT34" s="596"/>
      <c r="DU34" s="596"/>
      <c r="DV34" s="597"/>
      <c r="DW34" s="600">
        <v>17.399999999999999</v>
      </c>
      <c r="DX34" s="627"/>
      <c r="DY34" s="627"/>
      <c r="DZ34" s="627"/>
      <c r="EA34" s="627"/>
      <c r="EB34" s="627"/>
      <c r="EC34" s="628"/>
    </row>
    <row r="35" spans="2:133" ht="11.25" customHeight="1" x14ac:dyDescent="0.15">
      <c r="B35" s="592" t="s">
        <v>307</v>
      </c>
      <c r="C35" s="593"/>
      <c r="D35" s="593"/>
      <c r="E35" s="593"/>
      <c r="F35" s="593"/>
      <c r="G35" s="593"/>
      <c r="H35" s="593"/>
      <c r="I35" s="593"/>
      <c r="J35" s="593"/>
      <c r="K35" s="593"/>
      <c r="L35" s="593"/>
      <c r="M35" s="593"/>
      <c r="N35" s="593"/>
      <c r="O35" s="593"/>
      <c r="P35" s="593"/>
      <c r="Q35" s="594"/>
      <c r="R35" s="595">
        <v>461300</v>
      </c>
      <c r="S35" s="596"/>
      <c r="T35" s="596"/>
      <c r="U35" s="596"/>
      <c r="V35" s="596"/>
      <c r="W35" s="596"/>
      <c r="X35" s="596"/>
      <c r="Y35" s="597"/>
      <c r="Z35" s="598">
        <v>3</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2195979</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428664</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224302</v>
      </c>
      <c r="CS35" s="615"/>
      <c r="CT35" s="615"/>
      <c r="CU35" s="615"/>
      <c r="CV35" s="615"/>
      <c r="CW35" s="615"/>
      <c r="CX35" s="615"/>
      <c r="CY35" s="616"/>
      <c r="CZ35" s="629">
        <v>1.6</v>
      </c>
      <c r="DA35" s="630"/>
      <c r="DB35" s="630"/>
      <c r="DC35" s="631"/>
      <c r="DD35" s="604">
        <v>214620</v>
      </c>
      <c r="DE35" s="615"/>
      <c r="DF35" s="615"/>
      <c r="DG35" s="615"/>
      <c r="DH35" s="615"/>
      <c r="DI35" s="615"/>
      <c r="DJ35" s="615"/>
      <c r="DK35" s="616"/>
      <c r="DL35" s="604">
        <v>214620</v>
      </c>
      <c r="DM35" s="615"/>
      <c r="DN35" s="615"/>
      <c r="DO35" s="615"/>
      <c r="DP35" s="615"/>
      <c r="DQ35" s="615"/>
      <c r="DR35" s="615"/>
      <c r="DS35" s="615"/>
      <c r="DT35" s="615"/>
      <c r="DU35" s="615"/>
      <c r="DV35" s="616"/>
      <c r="DW35" s="600">
        <v>2.4</v>
      </c>
      <c r="DX35" s="627"/>
      <c r="DY35" s="627"/>
      <c r="DZ35" s="627"/>
      <c r="EA35" s="627"/>
      <c r="EB35" s="627"/>
      <c r="EC35" s="628"/>
    </row>
    <row r="36" spans="2:133" ht="11.25" customHeight="1" x14ac:dyDescent="0.15">
      <c r="B36" s="638" t="s">
        <v>311</v>
      </c>
      <c r="C36" s="639"/>
      <c r="D36" s="639"/>
      <c r="E36" s="639"/>
      <c r="F36" s="639"/>
      <c r="G36" s="639"/>
      <c r="H36" s="639"/>
      <c r="I36" s="639"/>
      <c r="J36" s="639"/>
      <c r="K36" s="639"/>
      <c r="L36" s="639"/>
      <c r="M36" s="639"/>
      <c r="N36" s="639"/>
      <c r="O36" s="639"/>
      <c r="P36" s="639"/>
      <c r="Q36" s="640"/>
      <c r="R36" s="667">
        <v>15156250</v>
      </c>
      <c r="S36" s="668"/>
      <c r="T36" s="668"/>
      <c r="U36" s="668"/>
      <c r="V36" s="668"/>
      <c r="W36" s="668"/>
      <c r="X36" s="668"/>
      <c r="Y36" s="669"/>
      <c r="Z36" s="670">
        <v>100</v>
      </c>
      <c r="AA36" s="670"/>
      <c r="AB36" s="670"/>
      <c r="AC36" s="670"/>
      <c r="AD36" s="671">
        <v>8615664</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447033</v>
      </c>
      <c r="BA36" s="596"/>
      <c r="BB36" s="596"/>
      <c r="BC36" s="596"/>
      <c r="BD36" s="615"/>
      <c r="BE36" s="615"/>
      <c r="BF36" s="652"/>
      <c r="BG36" s="609" t="s">
        <v>313</v>
      </c>
      <c r="BH36" s="610"/>
      <c r="BI36" s="610"/>
      <c r="BJ36" s="610"/>
      <c r="BK36" s="610"/>
      <c r="BL36" s="610"/>
      <c r="BM36" s="610"/>
      <c r="BN36" s="610"/>
      <c r="BO36" s="610"/>
      <c r="BP36" s="610"/>
      <c r="BQ36" s="610"/>
      <c r="BR36" s="610"/>
      <c r="BS36" s="610"/>
      <c r="BT36" s="610"/>
      <c r="BU36" s="611"/>
      <c r="BV36" s="595">
        <v>354481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1062932</v>
      </c>
      <c r="CS36" s="596"/>
      <c r="CT36" s="596"/>
      <c r="CU36" s="596"/>
      <c r="CV36" s="596"/>
      <c r="CW36" s="596"/>
      <c r="CX36" s="596"/>
      <c r="CY36" s="597"/>
      <c r="CZ36" s="629">
        <v>7.4</v>
      </c>
      <c r="DA36" s="630"/>
      <c r="DB36" s="630"/>
      <c r="DC36" s="631"/>
      <c r="DD36" s="604">
        <v>787007</v>
      </c>
      <c r="DE36" s="596"/>
      <c r="DF36" s="596"/>
      <c r="DG36" s="596"/>
      <c r="DH36" s="596"/>
      <c r="DI36" s="596"/>
      <c r="DJ36" s="596"/>
      <c r="DK36" s="597"/>
      <c r="DL36" s="604">
        <v>597350</v>
      </c>
      <c r="DM36" s="596"/>
      <c r="DN36" s="596"/>
      <c r="DO36" s="596"/>
      <c r="DP36" s="596"/>
      <c r="DQ36" s="596"/>
      <c r="DR36" s="596"/>
      <c r="DS36" s="596"/>
      <c r="DT36" s="596"/>
      <c r="DU36" s="596"/>
      <c r="DV36" s="597"/>
      <c r="DW36" s="600">
        <v>6.6</v>
      </c>
      <c r="DX36" s="627"/>
      <c r="DY36" s="627"/>
      <c r="DZ36" s="627"/>
      <c r="EA36" s="627"/>
      <c r="EB36" s="627"/>
      <c r="EC36" s="628"/>
    </row>
    <row r="37" spans="2:133" ht="11.25" customHeight="1" x14ac:dyDescent="0.15">
      <c r="AQ37" s="674" t="s">
        <v>315</v>
      </c>
      <c r="AR37" s="675"/>
      <c r="AS37" s="675"/>
      <c r="AT37" s="675"/>
      <c r="AU37" s="675"/>
      <c r="AV37" s="675"/>
      <c r="AW37" s="675"/>
      <c r="AX37" s="675"/>
      <c r="AY37" s="676"/>
      <c r="AZ37" s="595">
        <v>346581</v>
      </c>
      <c r="BA37" s="596"/>
      <c r="BB37" s="596"/>
      <c r="BC37" s="596"/>
      <c r="BD37" s="615"/>
      <c r="BE37" s="615"/>
      <c r="BF37" s="652"/>
      <c r="BG37" s="609" t="s">
        <v>316</v>
      </c>
      <c r="BH37" s="610"/>
      <c r="BI37" s="610"/>
      <c r="BJ37" s="610"/>
      <c r="BK37" s="610"/>
      <c r="BL37" s="610"/>
      <c r="BM37" s="610"/>
      <c r="BN37" s="610"/>
      <c r="BO37" s="610"/>
      <c r="BP37" s="610"/>
      <c r="BQ37" s="610"/>
      <c r="BR37" s="610"/>
      <c r="BS37" s="610"/>
      <c r="BT37" s="610"/>
      <c r="BU37" s="611"/>
      <c r="BV37" s="595">
        <v>4571</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124261</v>
      </c>
      <c r="CS37" s="615"/>
      <c r="CT37" s="615"/>
      <c r="CU37" s="615"/>
      <c r="CV37" s="615"/>
      <c r="CW37" s="615"/>
      <c r="CX37" s="615"/>
      <c r="CY37" s="616"/>
      <c r="CZ37" s="629">
        <v>0.9</v>
      </c>
      <c r="DA37" s="630"/>
      <c r="DB37" s="630"/>
      <c r="DC37" s="631"/>
      <c r="DD37" s="604">
        <v>117532</v>
      </c>
      <c r="DE37" s="615"/>
      <c r="DF37" s="615"/>
      <c r="DG37" s="615"/>
      <c r="DH37" s="615"/>
      <c r="DI37" s="615"/>
      <c r="DJ37" s="615"/>
      <c r="DK37" s="616"/>
      <c r="DL37" s="604">
        <v>85061</v>
      </c>
      <c r="DM37" s="615"/>
      <c r="DN37" s="615"/>
      <c r="DO37" s="615"/>
      <c r="DP37" s="615"/>
      <c r="DQ37" s="615"/>
      <c r="DR37" s="615"/>
      <c r="DS37" s="615"/>
      <c r="DT37" s="615"/>
      <c r="DU37" s="615"/>
      <c r="DV37" s="616"/>
      <c r="DW37" s="600">
        <v>0.9</v>
      </c>
      <c r="DX37" s="627"/>
      <c r="DY37" s="627"/>
      <c r="DZ37" s="627"/>
      <c r="EA37" s="627"/>
      <c r="EB37" s="627"/>
      <c r="EC37" s="628"/>
    </row>
    <row r="38" spans="2:133" ht="11.25" customHeight="1" x14ac:dyDescent="0.15">
      <c r="AQ38" s="674" t="s">
        <v>318</v>
      </c>
      <c r="AR38" s="675"/>
      <c r="AS38" s="675"/>
      <c r="AT38" s="675"/>
      <c r="AU38" s="675"/>
      <c r="AV38" s="675"/>
      <c r="AW38" s="675"/>
      <c r="AX38" s="675"/>
      <c r="AY38" s="676"/>
      <c r="AZ38" s="595" t="s">
        <v>319</v>
      </c>
      <c r="BA38" s="596"/>
      <c r="BB38" s="596"/>
      <c r="BC38" s="596"/>
      <c r="BD38" s="615"/>
      <c r="BE38" s="615"/>
      <c r="BF38" s="652"/>
      <c r="BG38" s="609" t="s">
        <v>320</v>
      </c>
      <c r="BH38" s="610"/>
      <c r="BI38" s="610"/>
      <c r="BJ38" s="610"/>
      <c r="BK38" s="610"/>
      <c r="BL38" s="610"/>
      <c r="BM38" s="610"/>
      <c r="BN38" s="610"/>
      <c r="BO38" s="610"/>
      <c r="BP38" s="610"/>
      <c r="BQ38" s="610"/>
      <c r="BR38" s="610"/>
      <c r="BS38" s="610"/>
      <c r="BT38" s="610"/>
      <c r="BU38" s="611"/>
      <c r="BV38" s="595">
        <v>7307</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1849398</v>
      </c>
      <c r="CS38" s="596"/>
      <c r="CT38" s="596"/>
      <c r="CU38" s="596"/>
      <c r="CV38" s="596"/>
      <c r="CW38" s="596"/>
      <c r="CX38" s="596"/>
      <c r="CY38" s="597"/>
      <c r="CZ38" s="629">
        <v>12.8</v>
      </c>
      <c r="DA38" s="630"/>
      <c r="DB38" s="630"/>
      <c r="DC38" s="631"/>
      <c r="DD38" s="604">
        <v>1584411</v>
      </c>
      <c r="DE38" s="596"/>
      <c r="DF38" s="596"/>
      <c r="DG38" s="596"/>
      <c r="DH38" s="596"/>
      <c r="DI38" s="596"/>
      <c r="DJ38" s="596"/>
      <c r="DK38" s="597"/>
      <c r="DL38" s="604">
        <v>1508175</v>
      </c>
      <c r="DM38" s="596"/>
      <c r="DN38" s="596"/>
      <c r="DO38" s="596"/>
      <c r="DP38" s="596"/>
      <c r="DQ38" s="596"/>
      <c r="DR38" s="596"/>
      <c r="DS38" s="596"/>
      <c r="DT38" s="596"/>
      <c r="DU38" s="596"/>
      <c r="DV38" s="597"/>
      <c r="DW38" s="600">
        <v>16.600000000000001</v>
      </c>
      <c r="DX38" s="627"/>
      <c r="DY38" s="627"/>
      <c r="DZ38" s="627"/>
      <c r="EA38" s="627"/>
      <c r="EB38" s="627"/>
      <c r="EC38" s="628"/>
    </row>
    <row r="39" spans="2:133" ht="11.25" customHeight="1" x14ac:dyDescent="0.15">
      <c r="AQ39" s="674" t="s">
        <v>322</v>
      </c>
      <c r="AR39" s="675"/>
      <c r="AS39" s="675"/>
      <c r="AT39" s="675"/>
      <c r="AU39" s="675"/>
      <c r="AV39" s="675"/>
      <c r="AW39" s="675"/>
      <c r="AX39" s="675"/>
      <c r="AY39" s="676"/>
      <c r="AZ39" s="595" t="s">
        <v>319</v>
      </c>
      <c r="BA39" s="596"/>
      <c r="BB39" s="596"/>
      <c r="BC39" s="596"/>
      <c r="BD39" s="615"/>
      <c r="BE39" s="615"/>
      <c r="BF39" s="652"/>
      <c r="BG39" s="680" t="s">
        <v>323</v>
      </c>
      <c r="BH39" s="681"/>
      <c r="BI39" s="681"/>
      <c r="BJ39" s="681"/>
      <c r="BK39" s="681"/>
      <c r="BL39" s="189"/>
      <c r="BM39" s="610" t="s">
        <v>324</v>
      </c>
      <c r="BN39" s="610"/>
      <c r="BO39" s="610"/>
      <c r="BP39" s="610"/>
      <c r="BQ39" s="610"/>
      <c r="BR39" s="610"/>
      <c r="BS39" s="610"/>
      <c r="BT39" s="610"/>
      <c r="BU39" s="611"/>
      <c r="BV39" s="595">
        <v>99</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319706</v>
      </c>
      <c r="CS39" s="615"/>
      <c r="CT39" s="615"/>
      <c r="CU39" s="615"/>
      <c r="CV39" s="615"/>
      <c r="CW39" s="615"/>
      <c r="CX39" s="615"/>
      <c r="CY39" s="616"/>
      <c r="CZ39" s="629">
        <v>2.2000000000000002</v>
      </c>
      <c r="DA39" s="630"/>
      <c r="DB39" s="630"/>
      <c r="DC39" s="631"/>
      <c r="DD39" s="604">
        <v>306578</v>
      </c>
      <c r="DE39" s="615"/>
      <c r="DF39" s="615"/>
      <c r="DG39" s="615"/>
      <c r="DH39" s="615"/>
      <c r="DI39" s="615"/>
      <c r="DJ39" s="615"/>
      <c r="DK39" s="616"/>
      <c r="DL39" s="604" t="s">
        <v>319</v>
      </c>
      <c r="DM39" s="615"/>
      <c r="DN39" s="615"/>
      <c r="DO39" s="615"/>
      <c r="DP39" s="615"/>
      <c r="DQ39" s="615"/>
      <c r="DR39" s="615"/>
      <c r="DS39" s="615"/>
      <c r="DT39" s="615"/>
      <c r="DU39" s="615"/>
      <c r="DV39" s="616"/>
      <c r="DW39" s="600" t="s">
        <v>319</v>
      </c>
      <c r="DX39" s="627"/>
      <c r="DY39" s="627"/>
      <c r="DZ39" s="627"/>
      <c r="EA39" s="627"/>
      <c r="EB39" s="627"/>
      <c r="EC39" s="62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356038</v>
      </c>
      <c r="BA40" s="596"/>
      <c r="BB40" s="596"/>
      <c r="BC40" s="596"/>
      <c r="BD40" s="615"/>
      <c r="BE40" s="615"/>
      <c r="BF40" s="652"/>
      <c r="BG40" s="680"/>
      <c r="BH40" s="681"/>
      <c r="BI40" s="681"/>
      <c r="BJ40" s="681"/>
      <c r="BK40" s="681"/>
      <c r="BL40" s="189"/>
      <c r="BM40" s="610" t="s">
        <v>327</v>
      </c>
      <c r="BN40" s="610"/>
      <c r="BO40" s="610"/>
      <c r="BP40" s="610"/>
      <c r="BQ40" s="610"/>
      <c r="BR40" s="610"/>
      <c r="BS40" s="610"/>
      <c r="BT40" s="610"/>
      <c r="BU40" s="611"/>
      <c r="BV40" s="595">
        <v>122</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283813</v>
      </c>
      <c r="CS40" s="596"/>
      <c r="CT40" s="596"/>
      <c r="CU40" s="596"/>
      <c r="CV40" s="596"/>
      <c r="CW40" s="596"/>
      <c r="CX40" s="596"/>
      <c r="CY40" s="597"/>
      <c r="CZ40" s="629">
        <v>2</v>
      </c>
      <c r="DA40" s="630"/>
      <c r="DB40" s="630"/>
      <c r="DC40" s="631"/>
      <c r="DD40" s="604">
        <v>224064</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7"/>
      <c r="DY40" s="627"/>
      <c r="DZ40" s="627"/>
      <c r="EA40" s="627"/>
      <c r="EB40" s="627"/>
      <c r="EC40" s="62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7" t="s">
        <v>329</v>
      </c>
      <c r="AR41" s="618"/>
      <c r="AS41" s="618"/>
      <c r="AT41" s="618"/>
      <c r="AU41" s="618"/>
      <c r="AV41" s="618"/>
      <c r="AW41" s="618"/>
      <c r="AX41" s="618"/>
      <c r="AY41" s="619"/>
      <c r="AZ41" s="667">
        <v>1046327</v>
      </c>
      <c r="BA41" s="668"/>
      <c r="BB41" s="668"/>
      <c r="BC41" s="668"/>
      <c r="BD41" s="663"/>
      <c r="BE41" s="663"/>
      <c r="BF41" s="665"/>
      <c r="BG41" s="682"/>
      <c r="BH41" s="683"/>
      <c r="BI41" s="683"/>
      <c r="BJ41" s="683"/>
      <c r="BK41" s="683"/>
      <c r="BL41" s="191"/>
      <c r="BM41" s="618" t="s">
        <v>330</v>
      </c>
      <c r="BN41" s="618"/>
      <c r="BO41" s="618"/>
      <c r="BP41" s="618"/>
      <c r="BQ41" s="618"/>
      <c r="BR41" s="618"/>
      <c r="BS41" s="618"/>
      <c r="BT41" s="618"/>
      <c r="BU41" s="619"/>
      <c r="BV41" s="667">
        <v>360</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15"/>
      <c r="CT41" s="615"/>
      <c r="CU41" s="615"/>
      <c r="CV41" s="615"/>
      <c r="CW41" s="615"/>
      <c r="CX41" s="615"/>
      <c r="CY41" s="616"/>
      <c r="CZ41" s="629" t="s">
        <v>332</v>
      </c>
      <c r="DA41" s="630"/>
      <c r="DB41" s="630"/>
      <c r="DC41" s="631"/>
      <c r="DD41" s="604" t="s">
        <v>332</v>
      </c>
      <c r="DE41" s="615"/>
      <c r="DF41" s="615"/>
      <c r="DG41" s="615"/>
      <c r="DH41" s="615"/>
      <c r="DI41" s="615"/>
      <c r="DJ41" s="615"/>
      <c r="DK41" s="616"/>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1765314</v>
      </c>
      <c r="CS42" s="596"/>
      <c r="CT42" s="596"/>
      <c r="CU42" s="596"/>
      <c r="CV42" s="596"/>
      <c r="CW42" s="596"/>
      <c r="CX42" s="596"/>
      <c r="CY42" s="597"/>
      <c r="CZ42" s="629">
        <v>12.2</v>
      </c>
      <c r="DA42" s="678"/>
      <c r="DB42" s="678"/>
      <c r="DC42" s="679"/>
      <c r="DD42" s="604">
        <v>768565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103793</v>
      </c>
      <c r="CS43" s="615"/>
      <c r="CT43" s="615"/>
      <c r="CU43" s="615"/>
      <c r="CV43" s="615"/>
      <c r="CW43" s="615"/>
      <c r="CX43" s="615"/>
      <c r="CY43" s="616"/>
      <c r="CZ43" s="629">
        <v>0.7</v>
      </c>
      <c r="DA43" s="630"/>
      <c r="DB43" s="630"/>
      <c r="DC43" s="631"/>
      <c r="DD43" s="604">
        <v>103725</v>
      </c>
      <c r="DE43" s="615"/>
      <c r="DF43" s="615"/>
      <c r="DG43" s="615"/>
      <c r="DH43" s="615"/>
      <c r="DI43" s="615"/>
      <c r="DJ43" s="615"/>
      <c r="DK43" s="616"/>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1745106</v>
      </c>
      <c r="CS44" s="596"/>
      <c r="CT44" s="596"/>
      <c r="CU44" s="596"/>
      <c r="CV44" s="596"/>
      <c r="CW44" s="596"/>
      <c r="CX44" s="596"/>
      <c r="CY44" s="597"/>
      <c r="CZ44" s="629">
        <v>12.1</v>
      </c>
      <c r="DA44" s="678"/>
      <c r="DB44" s="678"/>
      <c r="DC44" s="679"/>
      <c r="DD44" s="604">
        <v>766167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537849</v>
      </c>
      <c r="CS45" s="615"/>
      <c r="CT45" s="615"/>
      <c r="CU45" s="615"/>
      <c r="CV45" s="615"/>
      <c r="CW45" s="615"/>
      <c r="CX45" s="615"/>
      <c r="CY45" s="616"/>
      <c r="CZ45" s="629">
        <v>3.7</v>
      </c>
      <c r="DA45" s="630"/>
      <c r="DB45" s="630"/>
      <c r="DC45" s="631"/>
      <c r="DD45" s="604">
        <v>33424</v>
      </c>
      <c r="DE45" s="615"/>
      <c r="DF45" s="615"/>
      <c r="DG45" s="615"/>
      <c r="DH45" s="615"/>
      <c r="DI45" s="615"/>
      <c r="DJ45" s="615"/>
      <c r="DK45" s="616"/>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1184427</v>
      </c>
      <c r="CS46" s="596"/>
      <c r="CT46" s="596"/>
      <c r="CU46" s="596"/>
      <c r="CV46" s="596"/>
      <c r="CW46" s="596"/>
      <c r="CX46" s="596"/>
      <c r="CY46" s="597"/>
      <c r="CZ46" s="629">
        <v>8.1999999999999993</v>
      </c>
      <c r="DA46" s="678"/>
      <c r="DB46" s="678"/>
      <c r="DC46" s="679"/>
      <c r="DD46" s="604">
        <v>719405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20208</v>
      </c>
      <c r="CS47" s="615"/>
      <c r="CT47" s="615"/>
      <c r="CU47" s="615"/>
      <c r="CV47" s="615"/>
      <c r="CW47" s="615"/>
      <c r="CX47" s="615"/>
      <c r="CY47" s="616"/>
      <c r="CZ47" s="629">
        <v>0.1</v>
      </c>
      <c r="DA47" s="630"/>
      <c r="DB47" s="630"/>
      <c r="DC47" s="631"/>
      <c r="DD47" s="604">
        <v>2398</v>
      </c>
      <c r="DE47" s="615"/>
      <c r="DF47" s="615"/>
      <c r="DG47" s="615"/>
      <c r="DH47" s="615"/>
      <c r="DI47" s="615"/>
      <c r="DJ47" s="615"/>
      <c r="DK47" s="616"/>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14437065</v>
      </c>
      <c r="CS49" s="663"/>
      <c r="CT49" s="663"/>
      <c r="CU49" s="663"/>
      <c r="CV49" s="663"/>
      <c r="CW49" s="663"/>
      <c r="CX49" s="663"/>
      <c r="CY49" s="690"/>
      <c r="CZ49" s="691">
        <v>100</v>
      </c>
      <c r="DA49" s="692"/>
      <c r="DB49" s="692"/>
      <c r="DC49" s="693"/>
      <c r="DD49" s="694">
        <v>10410767</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15163</v>
      </c>
      <c r="R7" s="725"/>
      <c r="S7" s="725"/>
      <c r="T7" s="725"/>
      <c r="U7" s="725"/>
      <c r="V7" s="725">
        <v>14444</v>
      </c>
      <c r="W7" s="725"/>
      <c r="X7" s="725"/>
      <c r="Y7" s="725"/>
      <c r="Z7" s="725"/>
      <c r="AA7" s="725">
        <v>719</v>
      </c>
      <c r="AB7" s="725"/>
      <c r="AC7" s="725"/>
      <c r="AD7" s="725"/>
      <c r="AE7" s="726"/>
      <c r="AF7" s="727">
        <v>647</v>
      </c>
      <c r="AG7" s="728"/>
      <c r="AH7" s="728"/>
      <c r="AI7" s="728"/>
      <c r="AJ7" s="729"/>
      <c r="AK7" s="764">
        <v>740</v>
      </c>
      <c r="AL7" s="765"/>
      <c r="AM7" s="765"/>
      <c r="AN7" s="765"/>
      <c r="AO7" s="765"/>
      <c r="AP7" s="765">
        <v>14927</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552</v>
      </c>
      <c r="BT7" s="769"/>
      <c r="BU7" s="769"/>
      <c r="BV7" s="769"/>
      <c r="BW7" s="769"/>
      <c r="BX7" s="769"/>
      <c r="BY7" s="769"/>
      <c r="BZ7" s="769"/>
      <c r="CA7" s="769"/>
      <c r="CB7" s="769"/>
      <c r="CC7" s="769"/>
      <c r="CD7" s="769"/>
      <c r="CE7" s="769"/>
      <c r="CF7" s="769"/>
      <c r="CG7" s="770"/>
      <c r="CH7" s="761">
        <v>2</v>
      </c>
      <c r="CI7" s="762"/>
      <c r="CJ7" s="762"/>
      <c r="CK7" s="762"/>
      <c r="CL7" s="763"/>
      <c r="CM7" s="761">
        <v>308</v>
      </c>
      <c r="CN7" s="762"/>
      <c r="CO7" s="762"/>
      <c r="CP7" s="762"/>
      <c r="CQ7" s="763"/>
      <c r="CR7" s="761">
        <v>10</v>
      </c>
      <c r="CS7" s="762"/>
      <c r="CT7" s="762"/>
      <c r="CU7" s="762"/>
      <c r="CV7" s="763"/>
      <c r="CW7" s="761" t="s">
        <v>495</v>
      </c>
      <c r="CX7" s="762"/>
      <c r="CY7" s="762"/>
      <c r="CZ7" s="762"/>
      <c r="DA7" s="763"/>
      <c r="DB7" s="761" t="s">
        <v>495</v>
      </c>
      <c r="DC7" s="762"/>
      <c r="DD7" s="762"/>
      <c r="DE7" s="762"/>
      <c r="DF7" s="763"/>
      <c r="DG7" s="761" t="s">
        <v>495</v>
      </c>
      <c r="DH7" s="762"/>
      <c r="DI7" s="762"/>
      <c r="DJ7" s="762"/>
      <c r="DK7" s="763"/>
      <c r="DL7" s="761" t="s">
        <v>495</v>
      </c>
      <c r="DM7" s="762"/>
      <c r="DN7" s="762"/>
      <c r="DO7" s="762"/>
      <c r="DP7" s="763"/>
      <c r="DQ7" s="761" t="s">
        <v>495</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v>15163</v>
      </c>
      <c r="R23" s="784"/>
      <c r="S23" s="784"/>
      <c r="T23" s="784"/>
      <c r="U23" s="784"/>
      <c r="V23" s="784">
        <v>14444</v>
      </c>
      <c r="W23" s="784"/>
      <c r="X23" s="784"/>
      <c r="Y23" s="784"/>
      <c r="Z23" s="784"/>
      <c r="AA23" s="784">
        <v>719</v>
      </c>
      <c r="AB23" s="784"/>
      <c r="AC23" s="784"/>
      <c r="AD23" s="784"/>
      <c r="AE23" s="785"/>
      <c r="AF23" s="786">
        <v>647</v>
      </c>
      <c r="AG23" s="784"/>
      <c r="AH23" s="784"/>
      <c r="AI23" s="784"/>
      <c r="AJ23" s="787"/>
      <c r="AK23" s="788"/>
      <c r="AL23" s="789"/>
      <c r="AM23" s="789"/>
      <c r="AN23" s="789"/>
      <c r="AO23" s="789"/>
      <c r="AP23" s="784">
        <v>14927</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4608</v>
      </c>
      <c r="R28" s="813"/>
      <c r="S28" s="813"/>
      <c r="T28" s="813"/>
      <c r="U28" s="813"/>
      <c r="V28" s="813">
        <v>4179</v>
      </c>
      <c r="W28" s="813"/>
      <c r="X28" s="813"/>
      <c r="Y28" s="813"/>
      <c r="Z28" s="813"/>
      <c r="AA28" s="813">
        <v>429</v>
      </c>
      <c r="AB28" s="813"/>
      <c r="AC28" s="813"/>
      <c r="AD28" s="813"/>
      <c r="AE28" s="814"/>
      <c r="AF28" s="815">
        <v>429</v>
      </c>
      <c r="AG28" s="813"/>
      <c r="AH28" s="813"/>
      <c r="AI28" s="813"/>
      <c r="AJ28" s="816"/>
      <c r="AK28" s="817">
        <v>356</v>
      </c>
      <c r="AL28" s="808"/>
      <c r="AM28" s="808"/>
      <c r="AN28" s="808"/>
      <c r="AO28" s="808"/>
      <c r="AP28" s="808" t="s">
        <v>495</v>
      </c>
      <c r="AQ28" s="808"/>
      <c r="AR28" s="808"/>
      <c r="AS28" s="808"/>
      <c r="AT28" s="808"/>
      <c r="AU28" s="808" t="s">
        <v>495</v>
      </c>
      <c r="AV28" s="808"/>
      <c r="AW28" s="808"/>
      <c r="AX28" s="808"/>
      <c r="AY28" s="808"/>
      <c r="AZ28" s="809" t="s">
        <v>495</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3818</v>
      </c>
      <c r="R29" s="749"/>
      <c r="S29" s="749"/>
      <c r="T29" s="749"/>
      <c r="U29" s="749"/>
      <c r="V29" s="749">
        <v>3668</v>
      </c>
      <c r="W29" s="749"/>
      <c r="X29" s="749"/>
      <c r="Y29" s="749"/>
      <c r="Z29" s="749"/>
      <c r="AA29" s="749">
        <v>150</v>
      </c>
      <c r="AB29" s="749"/>
      <c r="AC29" s="749"/>
      <c r="AD29" s="749"/>
      <c r="AE29" s="750"/>
      <c r="AF29" s="751">
        <v>150</v>
      </c>
      <c r="AG29" s="752"/>
      <c r="AH29" s="752"/>
      <c r="AI29" s="752"/>
      <c r="AJ29" s="753"/>
      <c r="AK29" s="820">
        <v>543</v>
      </c>
      <c r="AL29" s="821"/>
      <c r="AM29" s="821"/>
      <c r="AN29" s="821"/>
      <c r="AO29" s="821"/>
      <c r="AP29" s="821" t="s">
        <v>495</v>
      </c>
      <c r="AQ29" s="821"/>
      <c r="AR29" s="821"/>
      <c r="AS29" s="821"/>
      <c r="AT29" s="821"/>
      <c r="AU29" s="821" t="s">
        <v>495</v>
      </c>
      <c r="AV29" s="821"/>
      <c r="AW29" s="821"/>
      <c r="AX29" s="821"/>
      <c r="AY29" s="821"/>
      <c r="AZ29" s="822" t="s">
        <v>495</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405</v>
      </c>
      <c r="R30" s="749"/>
      <c r="S30" s="749"/>
      <c r="T30" s="749"/>
      <c r="U30" s="749"/>
      <c r="V30" s="749">
        <v>379</v>
      </c>
      <c r="W30" s="749"/>
      <c r="X30" s="749"/>
      <c r="Y30" s="749"/>
      <c r="Z30" s="749"/>
      <c r="AA30" s="749">
        <v>25</v>
      </c>
      <c r="AB30" s="749"/>
      <c r="AC30" s="749"/>
      <c r="AD30" s="749"/>
      <c r="AE30" s="750"/>
      <c r="AF30" s="751">
        <v>25</v>
      </c>
      <c r="AG30" s="752"/>
      <c r="AH30" s="752"/>
      <c r="AI30" s="752"/>
      <c r="AJ30" s="753"/>
      <c r="AK30" s="820">
        <v>503</v>
      </c>
      <c r="AL30" s="821"/>
      <c r="AM30" s="821"/>
      <c r="AN30" s="821"/>
      <c r="AO30" s="821"/>
      <c r="AP30" s="821" t="s">
        <v>495</v>
      </c>
      <c r="AQ30" s="821"/>
      <c r="AR30" s="821"/>
      <c r="AS30" s="821"/>
      <c r="AT30" s="821"/>
      <c r="AU30" s="821" t="s">
        <v>495</v>
      </c>
      <c r="AV30" s="821"/>
      <c r="AW30" s="821"/>
      <c r="AX30" s="821"/>
      <c r="AY30" s="821"/>
      <c r="AZ30" s="822" t="s">
        <v>495</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796</v>
      </c>
      <c r="R31" s="749"/>
      <c r="S31" s="749"/>
      <c r="T31" s="749"/>
      <c r="U31" s="749"/>
      <c r="V31" s="749">
        <v>929</v>
      </c>
      <c r="W31" s="749"/>
      <c r="X31" s="749"/>
      <c r="Y31" s="749"/>
      <c r="Z31" s="749"/>
      <c r="AA31" s="749">
        <v>-133</v>
      </c>
      <c r="AB31" s="749"/>
      <c r="AC31" s="749"/>
      <c r="AD31" s="749"/>
      <c r="AE31" s="750"/>
      <c r="AF31" s="751">
        <v>2163</v>
      </c>
      <c r="AG31" s="752"/>
      <c r="AH31" s="752"/>
      <c r="AI31" s="752"/>
      <c r="AJ31" s="753"/>
      <c r="AK31" s="820">
        <v>347</v>
      </c>
      <c r="AL31" s="821"/>
      <c r="AM31" s="821"/>
      <c r="AN31" s="821"/>
      <c r="AO31" s="821"/>
      <c r="AP31" s="821">
        <v>10467</v>
      </c>
      <c r="AQ31" s="821"/>
      <c r="AR31" s="821"/>
      <c r="AS31" s="821"/>
      <c r="AT31" s="821"/>
      <c r="AU31" s="821">
        <v>5579</v>
      </c>
      <c r="AV31" s="821"/>
      <c r="AW31" s="821"/>
      <c r="AX31" s="821"/>
      <c r="AY31" s="821"/>
      <c r="AZ31" s="822" t="s">
        <v>495</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15</v>
      </c>
      <c r="R32" s="749"/>
      <c r="S32" s="749"/>
      <c r="T32" s="749"/>
      <c r="U32" s="749"/>
      <c r="V32" s="749">
        <v>1</v>
      </c>
      <c r="W32" s="749"/>
      <c r="X32" s="749"/>
      <c r="Y32" s="749"/>
      <c r="Z32" s="749"/>
      <c r="AA32" s="749">
        <v>14</v>
      </c>
      <c r="AB32" s="749"/>
      <c r="AC32" s="749"/>
      <c r="AD32" s="749"/>
      <c r="AE32" s="750"/>
      <c r="AF32" s="751">
        <v>14</v>
      </c>
      <c r="AG32" s="752"/>
      <c r="AH32" s="752"/>
      <c r="AI32" s="752"/>
      <c r="AJ32" s="753"/>
      <c r="AK32" s="820" t="s">
        <v>495</v>
      </c>
      <c r="AL32" s="821"/>
      <c r="AM32" s="821"/>
      <c r="AN32" s="821"/>
      <c r="AO32" s="821"/>
      <c r="AP32" s="821" t="s">
        <v>495</v>
      </c>
      <c r="AQ32" s="821"/>
      <c r="AR32" s="821"/>
      <c r="AS32" s="821"/>
      <c r="AT32" s="821"/>
      <c r="AU32" s="821" t="s">
        <v>495</v>
      </c>
      <c r="AV32" s="821"/>
      <c r="AW32" s="821"/>
      <c r="AX32" s="821"/>
      <c r="AY32" s="821"/>
      <c r="AZ32" s="822" t="s">
        <v>495</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387</v>
      </c>
      <c r="C33" s="746"/>
      <c r="D33" s="746"/>
      <c r="E33" s="746"/>
      <c r="F33" s="746"/>
      <c r="G33" s="746"/>
      <c r="H33" s="746"/>
      <c r="I33" s="746"/>
      <c r="J33" s="746"/>
      <c r="K33" s="746"/>
      <c r="L33" s="746"/>
      <c r="M33" s="746"/>
      <c r="N33" s="746"/>
      <c r="O33" s="746"/>
      <c r="P33" s="747"/>
      <c r="Q33" s="748">
        <v>964</v>
      </c>
      <c r="R33" s="749"/>
      <c r="S33" s="749"/>
      <c r="T33" s="749"/>
      <c r="U33" s="749"/>
      <c r="V33" s="749">
        <v>964</v>
      </c>
      <c r="W33" s="749"/>
      <c r="X33" s="749"/>
      <c r="Y33" s="749"/>
      <c r="Z33" s="749"/>
      <c r="AA33" s="749">
        <v>0</v>
      </c>
      <c r="AB33" s="749"/>
      <c r="AC33" s="749"/>
      <c r="AD33" s="749"/>
      <c r="AE33" s="750"/>
      <c r="AF33" s="751" t="s">
        <v>112</v>
      </c>
      <c r="AG33" s="752"/>
      <c r="AH33" s="752"/>
      <c r="AI33" s="752"/>
      <c r="AJ33" s="753"/>
      <c r="AK33" s="820">
        <v>317</v>
      </c>
      <c r="AL33" s="821"/>
      <c r="AM33" s="821"/>
      <c r="AN33" s="821"/>
      <c r="AO33" s="821"/>
      <c r="AP33" s="821">
        <v>7041</v>
      </c>
      <c r="AQ33" s="821"/>
      <c r="AR33" s="821"/>
      <c r="AS33" s="821"/>
      <c r="AT33" s="821"/>
      <c r="AU33" s="821">
        <v>4781</v>
      </c>
      <c r="AV33" s="821"/>
      <c r="AW33" s="821"/>
      <c r="AX33" s="821"/>
      <c r="AY33" s="821"/>
      <c r="AZ33" s="822" t="s">
        <v>495</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388</v>
      </c>
      <c r="C34" s="746"/>
      <c r="D34" s="746"/>
      <c r="E34" s="746"/>
      <c r="F34" s="746"/>
      <c r="G34" s="746"/>
      <c r="H34" s="746"/>
      <c r="I34" s="746"/>
      <c r="J34" s="746"/>
      <c r="K34" s="746"/>
      <c r="L34" s="746"/>
      <c r="M34" s="746"/>
      <c r="N34" s="746"/>
      <c r="O34" s="746"/>
      <c r="P34" s="747"/>
      <c r="Q34" s="748">
        <v>172</v>
      </c>
      <c r="R34" s="749"/>
      <c r="S34" s="749"/>
      <c r="T34" s="749"/>
      <c r="U34" s="749"/>
      <c r="V34" s="749">
        <v>172</v>
      </c>
      <c r="W34" s="749"/>
      <c r="X34" s="749"/>
      <c r="Y34" s="749"/>
      <c r="Z34" s="749"/>
      <c r="AA34" s="749">
        <v>0</v>
      </c>
      <c r="AB34" s="749"/>
      <c r="AC34" s="749"/>
      <c r="AD34" s="749"/>
      <c r="AE34" s="750"/>
      <c r="AF34" s="751" t="s">
        <v>112</v>
      </c>
      <c r="AG34" s="752"/>
      <c r="AH34" s="752"/>
      <c r="AI34" s="752"/>
      <c r="AJ34" s="753"/>
      <c r="AK34" s="820">
        <v>130</v>
      </c>
      <c r="AL34" s="821"/>
      <c r="AM34" s="821"/>
      <c r="AN34" s="821"/>
      <c r="AO34" s="821"/>
      <c r="AP34" s="821">
        <v>1179</v>
      </c>
      <c r="AQ34" s="821"/>
      <c r="AR34" s="821"/>
      <c r="AS34" s="821"/>
      <c r="AT34" s="821"/>
      <c r="AU34" s="821">
        <v>1179</v>
      </c>
      <c r="AV34" s="821"/>
      <c r="AW34" s="821"/>
      <c r="AX34" s="821"/>
      <c r="AY34" s="821"/>
      <c r="AZ34" s="822" t="s">
        <v>495</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389</v>
      </c>
      <c r="C35" s="746"/>
      <c r="D35" s="746"/>
      <c r="E35" s="746"/>
      <c r="F35" s="746"/>
      <c r="G35" s="746"/>
      <c r="H35" s="746"/>
      <c r="I35" s="746"/>
      <c r="J35" s="746"/>
      <c r="K35" s="746"/>
      <c r="L35" s="746"/>
      <c r="M35" s="746"/>
      <c r="N35" s="746"/>
      <c r="O35" s="746"/>
      <c r="P35" s="747"/>
      <c r="Q35" s="748">
        <v>169</v>
      </c>
      <c r="R35" s="749"/>
      <c r="S35" s="749"/>
      <c r="T35" s="749"/>
      <c r="U35" s="749"/>
      <c r="V35" s="749">
        <v>156</v>
      </c>
      <c r="W35" s="749"/>
      <c r="X35" s="749"/>
      <c r="Y35" s="749"/>
      <c r="Z35" s="749"/>
      <c r="AA35" s="749">
        <v>13</v>
      </c>
      <c r="AB35" s="749"/>
      <c r="AC35" s="749"/>
      <c r="AD35" s="749"/>
      <c r="AE35" s="750"/>
      <c r="AF35" s="751">
        <v>13</v>
      </c>
      <c r="AG35" s="752"/>
      <c r="AH35" s="752"/>
      <c r="AI35" s="752"/>
      <c r="AJ35" s="753"/>
      <c r="AK35" s="820" t="s">
        <v>495</v>
      </c>
      <c r="AL35" s="821"/>
      <c r="AM35" s="821"/>
      <c r="AN35" s="821"/>
      <c r="AO35" s="821"/>
      <c r="AP35" s="821" t="s">
        <v>495</v>
      </c>
      <c r="AQ35" s="821"/>
      <c r="AR35" s="821"/>
      <c r="AS35" s="821"/>
      <c r="AT35" s="821"/>
      <c r="AU35" s="821" t="s">
        <v>495</v>
      </c>
      <c r="AV35" s="821"/>
      <c r="AW35" s="821"/>
      <c r="AX35" s="821"/>
      <c r="AY35" s="821"/>
      <c r="AZ35" s="822" t="s">
        <v>495</v>
      </c>
      <c r="BA35" s="822"/>
      <c r="BB35" s="822"/>
      <c r="BC35" s="822"/>
      <c r="BD35" s="822"/>
      <c r="BE35" s="818" t="s">
        <v>386</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2795</v>
      </c>
      <c r="AG63" s="832"/>
      <c r="AH63" s="832"/>
      <c r="AI63" s="832"/>
      <c r="AJ63" s="833"/>
      <c r="AK63" s="834"/>
      <c r="AL63" s="829"/>
      <c r="AM63" s="829"/>
      <c r="AN63" s="829"/>
      <c r="AO63" s="829"/>
      <c r="AP63" s="832">
        <v>18687</v>
      </c>
      <c r="AQ63" s="832"/>
      <c r="AR63" s="832"/>
      <c r="AS63" s="832"/>
      <c r="AT63" s="832"/>
      <c r="AU63" s="832">
        <v>11539</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393</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394</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536</v>
      </c>
      <c r="C68" s="860"/>
      <c r="D68" s="860"/>
      <c r="E68" s="860"/>
      <c r="F68" s="860"/>
      <c r="G68" s="860"/>
      <c r="H68" s="860"/>
      <c r="I68" s="860"/>
      <c r="J68" s="860"/>
      <c r="K68" s="860"/>
      <c r="L68" s="860"/>
      <c r="M68" s="860"/>
      <c r="N68" s="860"/>
      <c r="O68" s="860"/>
      <c r="P68" s="861"/>
      <c r="Q68" s="862">
        <v>504</v>
      </c>
      <c r="R68" s="856"/>
      <c r="S68" s="856"/>
      <c r="T68" s="856"/>
      <c r="U68" s="856"/>
      <c r="V68" s="856">
        <v>456</v>
      </c>
      <c r="W68" s="856"/>
      <c r="X68" s="856"/>
      <c r="Y68" s="856"/>
      <c r="Z68" s="856"/>
      <c r="AA68" s="856">
        <v>47</v>
      </c>
      <c r="AB68" s="856"/>
      <c r="AC68" s="856"/>
      <c r="AD68" s="856"/>
      <c r="AE68" s="856"/>
      <c r="AF68" s="856">
        <v>46</v>
      </c>
      <c r="AG68" s="856"/>
      <c r="AH68" s="856"/>
      <c r="AI68" s="856"/>
      <c r="AJ68" s="856"/>
      <c r="AK68" s="856" t="s">
        <v>549</v>
      </c>
      <c r="AL68" s="856"/>
      <c r="AM68" s="856"/>
      <c r="AN68" s="856"/>
      <c r="AO68" s="856"/>
      <c r="AP68" s="856" t="s">
        <v>495</v>
      </c>
      <c r="AQ68" s="856"/>
      <c r="AR68" s="856"/>
      <c r="AS68" s="856"/>
      <c r="AT68" s="856"/>
      <c r="AU68" s="856" t="s">
        <v>495</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537</v>
      </c>
      <c r="C69" s="864"/>
      <c r="D69" s="864"/>
      <c r="E69" s="864"/>
      <c r="F69" s="864"/>
      <c r="G69" s="864"/>
      <c r="H69" s="864"/>
      <c r="I69" s="864"/>
      <c r="J69" s="864"/>
      <c r="K69" s="864"/>
      <c r="L69" s="864"/>
      <c r="M69" s="864"/>
      <c r="N69" s="864"/>
      <c r="O69" s="864"/>
      <c r="P69" s="865"/>
      <c r="Q69" s="866">
        <v>87</v>
      </c>
      <c r="R69" s="821"/>
      <c r="S69" s="821"/>
      <c r="T69" s="821"/>
      <c r="U69" s="821"/>
      <c r="V69" s="821">
        <v>48</v>
      </c>
      <c r="W69" s="821"/>
      <c r="X69" s="821"/>
      <c r="Y69" s="821"/>
      <c r="Z69" s="821"/>
      <c r="AA69" s="821">
        <v>39</v>
      </c>
      <c r="AB69" s="821"/>
      <c r="AC69" s="821"/>
      <c r="AD69" s="821"/>
      <c r="AE69" s="821"/>
      <c r="AF69" s="821">
        <v>39</v>
      </c>
      <c r="AG69" s="821"/>
      <c r="AH69" s="821"/>
      <c r="AI69" s="821"/>
      <c r="AJ69" s="821"/>
      <c r="AK69" s="821" t="s">
        <v>549</v>
      </c>
      <c r="AL69" s="821"/>
      <c r="AM69" s="821"/>
      <c r="AN69" s="821"/>
      <c r="AO69" s="821"/>
      <c r="AP69" s="821" t="s">
        <v>495</v>
      </c>
      <c r="AQ69" s="821"/>
      <c r="AR69" s="821"/>
      <c r="AS69" s="821"/>
      <c r="AT69" s="821"/>
      <c r="AU69" s="821" t="s">
        <v>495</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538</v>
      </c>
      <c r="C70" s="864"/>
      <c r="D70" s="864"/>
      <c r="E70" s="864"/>
      <c r="F70" s="864"/>
      <c r="G70" s="864"/>
      <c r="H70" s="864"/>
      <c r="I70" s="864"/>
      <c r="J70" s="864"/>
      <c r="K70" s="864"/>
      <c r="L70" s="864"/>
      <c r="M70" s="864"/>
      <c r="N70" s="864"/>
      <c r="O70" s="864"/>
      <c r="P70" s="865"/>
      <c r="Q70" s="866">
        <v>454</v>
      </c>
      <c r="R70" s="821"/>
      <c r="S70" s="821"/>
      <c r="T70" s="821"/>
      <c r="U70" s="821"/>
      <c r="V70" s="821">
        <v>363</v>
      </c>
      <c r="W70" s="821"/>
      <c r="X70" s="821"/>
      <c r="Y70" s="821"/>
      <c r="Z70" s="821"/>
      <c r="AA70" s="821">
        <v>91</v>
      </c>
      <c r="AB70" s="821"/>
      <c r="AC70" s="821"/>
      <c r="AD70" s="821"/>
      <c r="AE70" s="821"/>
      <c r="AF70" s="821">
        <v>89</v>
      </c>
      <c r="AG70" s="821"/>
      <c r="AH70" s="821"/>
      <c r="AI70" s="821"/>
      <c r="AJ70" s="821"/>
      <c r="AK70" s="821" t="s">
        <v>549</v>
      </c>
      <c r="AL70" s="821"/>
      <c r="AM70" s="821"/>
      <c r="AN70" s="821"/>
      <c r="AO70" s="821"/>
      <c r="AP70" s="821" t="s">
        <v>495</v>
      </c>
      <c r="AQ70" s="821"/>
      <c r="AR70" s="821"/>
      <c r="AS70" s="821"/>
      <c r="AT70" s="821"/>
      <c r="AU70" s="821" t="s">
        <v>495</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539</v>
      </c>
      <c r="C71" s="864"/>
      <c r="D71" s="864"/>
      <c r="E71" s="864"/>
      <c r="F71" s="864"/>
      <c r="G71" s="864"/>
      <c r="H71" s="864"/>
      <c r="I71" s="864"/>
      <c r="J71" s="864"/>
      <c r="K71" s="864"/>
      <c r="L71" s="864"/>
      <c r="M71" s="864"/>
      <c r="N71" s="864"/>
      <c r="O71" s="864"/>
      <c r="P71" s="865"/>
      <c r="Q71" s="866">
        <v>610</v>
      </c>
      <c r="R71" s="821"/>
      <c r="S71" s="821"/>
      <c r="T71" s="821"/>
      <c r="U71" s="821"/>
      <c r="V71" s="821">
        <v>566</v>
      </c>
      <c r="W71" s="821"/>
      <c r="X71" s="821"/>
      <c r="Y71" s="821"/>
      <c r="Z71" s="821"/>
      <c r="AA71" s="821">
        <v>44</v>
      </c>
      <c r="AB71" s="821"/>
      <c r="AC71" s="821"/>
      <c r="AD71" s="821"/>
      <c r="AE71" s="821"/>
      <c r="AF71" s="821">
        <v>44</v>
      </c>
      <c r="AG71" s="821"/>
      <c r="AH71" s="821"/>
      <c r="AI71" s="821"/>
      <c r="AJ71" s="821"/>
      <c r="AK71" s="821" t="s">
        <v>550</v>
      </c>
      <c r="AL71" s="821"/>
      <c r="AM71" s="821"/>
      <c r="AN71" s="821"/>
      <c r="AO71" s="821"/>
      <c r="AP71" s="821" t="s">
        <v>495</v>
      </c>
      <c r="AQ71" s="821"/>
      <c r="AR71" s="821"/>
      <c r="AS71" s="821"/>
      <c r="AT71" s="821"/>
      <c r="AU71" s="821" t="s">
        <v>495</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540</v>
      </c>
      <c r="C72" s="864"/>
      <c r="D72" s="864"/>
      <c r="E72" s="864"/>
      <c r="F72" s="864"/>
      <c r="G72" s="864"/>
      <c r="H72" s="864"/>
      <c r="I72" s="864"/>
      <c r="J72" s="864"/>
      <c r="K72" s="864"/>
      <c r="L72" s="864"/>
      <c r="M72" s="864"/>
      <c r="N72" s="864"/>
      <c r="O72" s="864"/>
      <c r="P72" s="865"/>
      <c r="Q72" s="866">
        <v>848</v>
      </c>
      <c r="R72" s="821"/>
      <c r="S72" s="821"/>
      <c r="T72" s="821"/>
      <c r="U72" s="821"/>
      <c r="V72" s="821">
        <v>690</v>
      </c>
      <c r="W72" s="821"/>
      <c r="X72" s="821"/>
      <c r="Y72" s="821"/>
      <c r="Z72" s="821"/>
      <c r="AA72" s="821">
        <v>158</v>
      </c>
      <c r="AB72" s="821"/>
      <c r="AC72" s="821"/>
      <c r="AD72" s="821"/>
      <c r="AE72" s="821"/>
      <c r="AF72" s="821">
        <v>149</v>
      </c>
      <c r="AG72" s="821"/>
      <c r="AH72" s="821"/>
      <c r="AI72" s="821"/>
      <c r="AJ72" s="821"/>
      <c r="AK72" s="821" t="s">
        <v>549</v>
      </c>
      <c r="AL72" s="821"/>
      <c r="AM72" s="821"/>
      <c r="AN72" s="821"/>
      <c r="AO72" s="821"/>
      <c r="AP72" s="821" t="s">
        <v>495</v>
      </c>
      <c r="AQ72" s="821"/>
      <c r="AR72" s="821"/>
      <c r="AS72" s="821"/>
      <c r="AT72" s="821"/>
      <c r="AU72" s="821" t="s">
        <v>495</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541</v>
      </c>
      <c r="C73" s="864"/>
      <c r="D73" s="864"/>
      <c r="E73" s="864"/>
      <c r="F73" s="864"/>
      <c r="G73" s="864"/>
      <c r="H73" s="864"/>
      <c r="I73" s="864"/>
      <c r="J73" s="864"/>
      <c r="K73" s="864"/>
      <c r="L73" s="864"/>
      <c r="M73" s="864"/>
      <c r="N73" s="864"/>
      <c r="O73" s="864"/>
      <c r="P73" s="865"/>
      <c r="Q73" s="866">
        <v>9733</v>
      </c>
      <c r="R73" s="821"/>
      <c r="S73" s="821"/>
      <c r="T73" s="821"/>
      <c r="U73" s="821"/>
      <c r="V73" s="821">
        <v>9133</v>
      </c>
      <c r="W73" s="821"/>
      <c r="X73" s="821"/>
      <c r="Y73" s="821"/>
      <c r="Z73" s="821"/>
      <c r="AA73" s="821">
        <v>601</v>
      </c>
      <c r="AB73" s="821"/>
      <c r="AC73" s="821"/>
      <c r="AD73" s="821"/>
      <c r="AE73" s="821"/>
      <c r="AF73" s="821">
        <v>601</v>
      </c>
      <c r="AG73" s="821"/>
      <c r="AH73" s="821"/>
      <c r="AI73" s="821"/>
      <c r="AJ73" s="821"/>
      <c r="AK73" s="821">
        <v>4800</v>
      </c>
      <c r="AL73" s="821"/>
      <c r="AM73" s="821"/>
      <c r="AN73" s="821"/>
      <c r="AO73" s="821"/>
      <c r="AP73" s="821" t="s">
        <v>495</v>
      </c>
      <c r="AQ73" s="821"/>
      <c r="AR73" s="821"/>
      <c r="AS73" s="821"/>
      <c r="AT73" s="821"/>
      <c r="AU73" s="821" t="s">
        <v>495</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542</v>
      </c>
      <c r="C74" s="864"/>
      <c r="D74" s="864"/>
      <c r="E74" s="864"/>
      <c r="F74" s="864"/>
      <c r="G74" s="864"/>
      <c r="H74" s="864"/>
      <c r="I74" s="864"/>
      <c r="J74" s="864"/>
      <c r="K74" s="864"/>
      <c r="L74" s="864"/>
      <c r="M74" s="864"/>
      <c r="N74" s="864"/>
      <c r="O74" s="864"/>
      <c r="P74" s="865"/>
      <c r="Q74" s="866">
        <v>555</v>
      </c>
      <c r="R74" s="821"/>
      <c r="S74" s="821"/>
      <c r="T74" s="821"/>
      <c r="U74" s="821"/>
      <c r="V74" s="821">
        <v>552</v>
      </c>
      <c r="W74" s="821"/>
      <c r="X74" s="821"/>
      <c r="Y74" s="821"/>
      <c r="Z74" s="821"/>
      <c r="AA74" s="821">
        <v>3</v>
      </c>
      <c r="AB74" s="821"/>
      <c r="AC74" s="821"/>
      <c r="AD74" s="821"/>
      <c r="AE74" s="821"/>
      <c r="AF74" s="821">
        <v>3</v>
      </c>
      <c r="AG74" s="821"/>
      <c r="AH74" s="821"/>
      <c r="AI74" s="821"/>
      <c r="AJ74" s="821"/>
      <c r="AK74" s="821" t="s">
        <v>549</v>
      </c>
      <c r="AL74" s="821"/>
      <c r="AM74" s="821"/>
      <c r="AN74" s="821"/>
      <c r="AO74" s="821"/>
      <c r="AP74" s="821" t="s">
        <v>495</v>
      </c>
      <c r="AQ74" s="821"/>
      <c r="AR74" s="821"/>
      <c r="AS74" s="821"/>
      <c r="AT74" s="821"/>
      <c r="AU74" s="821" t="s">
        <v>495</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543</v>
      </c>
      <c r="C75" s="864"/>
      <c r="D75" s="864"/>
      <c r="E75" s="864"/>
      <c r="F75" s="864"/>
      <c r="G75" s="864"/>
      <c r="H75" s="864"/>
      <c r="I75" s="864"/>
      <c r="J75" s="864"/>
      <c r="K75" s="864"/>
      <c r="L75" s="864"/>
      <c r="M75" s="864"/>
      <c r="N75" s="864"/>
      <c r="O75" s="864"/>
      <c r="P75" s="865"/>
      <c r="Q75" s="869">
        <v>53</v>
      </c>
      <c r="R75" s="870"/>
      <c r="S75" s="870"/>
      <c r="T75" s="870"/>
      <c r="U75" s="820"/>
      <c r="V75" s="871">
        <v>40</v>
      </c>
      <c r="W75" s="870"/>
      <c r="X75" s="870"/>
      <c r="Y75" s="870"/>
      <c r="Z75" s="820"/>
      <c r="AA75" s="871">
        <v>13</v>
      </c>
      <c r="AB75" s="870"/>
      <c r="AC75" s="870"/>
      <c r="AD75" s="870"/>
      <c r="AE75" s="820"/>
      <c r="AF75" s="871">
        <v>13</v>
      </c>
      <c r="AG75" s="870"/>
      <c r="AH75" s="870"/>
      <c r="AI75" s="870"/>
      <c r="AJ75" s="820"/>
      <c r="AK75" s="871" t="s">
        <v>549</v>
      </c>
      <c r="AL75" s="870"/>
      <c r="AM75" s="870"/>
      <c r="AN75" s="870"/>
      <c r="AO75" s="820"/>
      <c r="AP75" s="871" t="s">
        <v>495</v>
      </c>
      <c r="AQ75" s="870"/>
      <c r="AR75" s="870"/>
      <c r="AS75" s="870"/>
      <c r="AT75" s="820"/>
      <c r="AU75" s="871" t="s">
        <v>495</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544</v>
      </c>
      <c r="C76" s="864"/>
      <c r="D76" s="864"/>
      <c r="E76" s="864"/>
      <c r="F76" s="864"/>
      <c r="G76" s="864"/>
      <c r="H76" s="864"/>
      <c r="I76" s="864"/>
      <c r="J76" s="864"/>
      <c r="K76" s="864"/>
      <c r="L76" s="864"/>
      <c r="M76" s="864"/>
      <c r="N76" s="864"/>
      <c r="O76" s="864"/>
      <c r="P76" s="865"/>
      <c r="Q76" s="869">
        <v>1</v>
      </c>
      <c r="R76" s="870"/>
      <c r="S76" s="870"/>
      <c r="T76" s="870"/>
      <c r="U76" s="820"/>
      <c r="V76" s="871">
        <v>0</v>
      </c>
      <c r="W76" s="870"/>
      <c r="X76" s="870"/>
      <c r="Y76" s="870"/>
      <c r="Z76" s="820"/>
      <c r="AA76" s="871">
        <v>0</v>
      </c>
      <c r="AB76" s="870"/>
      <c r="AC76" s="870"/>
      <c r="AD76" s="870"/>
      <c r="AE76" s="820"/>
      <c r="AF76" s="871">
        <v>0</v>
      </c>
      <c r="AG76" s="870"/>
      <c r="AH76" s="870"/>
      <c r="AI76" s="870"/>
      <c r="AJ76" s="820"/>
      <c r="AK76" s="871" t="s">
        <v>549</v>
      </c>
      <c r="AL76" s="870"/>
      <c r="AM76" s="870"/>
      <c r="AN76" s="870"/>
      <c r="AO76" s="820"/>
      <c r="AP76" s="871" t="s">
        <v>495</v>
      </c>
      <c r="AQ76" s="870"/>
      <c r="AR76" s="870"/>
      <c r="AS76" s="870"/>
      <c r="AT76" s="820"/>
      <c r="AU76" s="871" t="s">
        <v>495</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545</v>
      </c>
      <c r="C77" s="864"/>
      <c r="D77" s="864"/>
      <c r="E77" s="864"/>
      <c r="F77" s="864"/>
      <c r="G77" s="864"/>
      <c r="H77" s="864"/>
      <c r="I77" s="864"/>
      <c r="J77" s="864"/>
      <c r="K77" s="864"/>
      <c r="L77" s="864"/>
      <c r="M77" s="864"/>
      <c r="N77" s="864"/>
      <c r="O77" s="864"/>
      <c r="P77" s="865"/>
      <c r="Q77" s="869">
        <v>57</v>
      </c>
      <c r="R77" s="870"/>
      <c r="S77" s="870"/>
      <c r="T77" s="870"/>
      <c r="U77" s="820"/>
      <c r="V77" s="871">
        <v>6</v>
      </c>
      <c r="W77" s="870"/>
      <c r="X77" s="870"/>
      <c r="Y77" s="870"/>
      <c r="Z77" s="820"/>
      <c r="AA77" s="871">
        <v>52</v>
      </c>
      <c r="AB77" s="870"/>
      <c r="AC77" s="870"/>
      <c r="AD77" s="870"/>
      <c r="AE77" s="820"/>
      <c r="AF77" s="871">
        <v>52</v>
      </c>
      <c r="AG77" s="870"/>
      <c r="AH77" s="870"/>
      <c r="AI77" s="870"/>
      <c r="AJ77" s="820"/>
      <c r="AK77" s="871" t="s">
        <v>549</v>
      </c>
      <c r="AL77" s="870"/>
      <c r="AM77" s="870"/>
      <c r="AN77" s="870"/>
      <c r="AO77" s="820"/>
      <c r="AP77" s="871" t="s">
        <v>495</v>
      </c>
      <c r="AQ77" s="870"/>
      <c r="AR77" s="870"/>
      <c r="AS77" s="870"/>
      <c r="AT77" s="820"/>
      <c r="AU77" s="871" t="s">
        <v>495</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t="s">
        <v>546</v>
      </c>
      <c r="C78" s="864"/>
      <c r="D78" s="864"/>
      <c r="E78" s="864"/>
      <c r="F78" s="864"/>
      <c r="G78" s="864"/>
      <c r="H78" s="864"/>
      <c r="I78" s="864"/>
      <c r="J78" s="864"/>
      <c r="K78" s="864"/>
      <c r="L78" s="864"/>
      <c r="M78" s="864"/>
      <c r="N78" s="864"/>
      <c r="O78" s="864"/>
      <c r="P78" s="865"/>
      <c r="Q78" s="866">
        <v>181</v>
      </c>
      <c r="R78" s="821"/>
      <c r="S78" s="821"/>
      <c r="T78" s="821"/>
      <c r="U78" s="821"/>
      <c r="V78" s="821">
        <v>108</v>
      </c>
      <c r="W78" s="821"/>
      <c r="X78" s="821"/>
      <c r="Y78" s="821"/>
      <c r="Z78" s="821"/>
      <c r="AA78" s="821">
        <v>74</v>
      </c>
      <c r="AB78" s="821"/>
      <c r="AC78" s="821"/>
      <c r="AD78" s="821"/>
      <c r="AE78" s="821"/>
      <c r="AF78" s="821">
        <v>74</v>
      </c>
      <c r="AG78" s="821"/>
      <c r="AH78" s="821"/>
      <c r="AI78" s="821"/>
      <c r="AJ78" s="821"/>
      <c r="AK78" s="821" t="s">
        <v>549</v>
      </c>
      <c r="AL78" s="821"/>
      <c r="AM78" s="821"/>
      <c r="AN78" s="821"/>
      <c r="AO78" s="821"/>
      <c r="AP78" s="821" t="s">
        <v>495</v>
      </c>
      <c r="AQ78" s="821"/>
      <c r="AR78" s="821"/>
      <c r="AS78" s="821"/>
      <c r="AT78" s="821"/>
      <c r="AU78" s="821" t="s">
        <v>495</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t="s">
        <v>547</v>
      </c>
      <c r="C79" s="864"/>
      <c r="D79" s="864"/>
      <c r="E79" s="864"/>
      <c r="F79" s="864"/>
      <c r="G79" s="864"/>
      <c r="H79" s="864"/>
      <c r="I79" s="864"/>
      <c r="J79" s="864"/>
      <c r="K79" s="864"/>
      <c r="L79" s="864"/>
      <c r="M79" s="864"/>
      <c r="N79" s="864"/>
      <c r="O79" s="864"/>
      <c r="P79" s="865"/>
      <c r="Q79" s="866">
        <v>188</v>
      </c>
      <c r="R79" s="821"/>
      <c r="S79" s="821"/>
      <c r="T79" s="821"/>
      <c r="U79" s="821"/>
      <c r="V79" s="821">
        <v>181</v>
      </c>
      <c r="W79" s="821"/>
      <c r="X79" s="821"/>
      <c r="Y79" s="821"/>
      <c r="Z79" s="821"/>
      <c r="AA79" s="821">
        <v>7</v>
      </c>
      <c r="AB79" s="821"/>
      <c r="AC79" s="821"/>
      <c r="AD79" s="821"/>
      <c r="AE79" s="821"/>
      <c r="AF79" s="821">
        <v>7</v>
      </c>
      <c r="AG79" s="821"/>
      <c r="AH79" s="821"/>
      <c r="AI79" s="821"/>
      <c r="AJ79" s="821"/>
      <c r="AK79" s="821" t="s">
        <v>551</v>
      </c>
      <c r="AL79" s="821"/>
      <c r="AM79" s="821"/>
      <c r="AN79" s="821"/>
      <c r="AO79" s="821"/>
      <c r="AP79" s="821" t="s">
        <v>495</v>
      </c>
      <c r="AQ79" s="821"/>
      <c r="AR79" s="821"/>
      <c r="AS79" s="821"/>
      <c r="AT79" s="821"/>
      <c r="AU79" s="821" t="s">
        <v>495</v>
      </c>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t="s">
        <v>548</v>
      </c>
      <c r="C80" s="864"/>
      <c r="D80" s="864"/>
      <c r="E80" s="864"/>
      <c r="F80" s="864"/>
      <c r="G80" s="864"/>
      <c r="H80" s="864"/>
      <c r="I80" s="864"/>
      <c r="J80" s="864"/>
      <c r="K80" s="864"/>
      <c r="L80" s="864"/>
      <c r="M80" s="864"/>
      <c r="N80" s="864"/>
      <c r="O80" s="864"/>
      <c r="P80" s="865"/>
      <c r="Q80" s="866">
        <v>208949</v>
      </c>
      <c r="R80" s="821"/>
      <c r="S80" s="821"/>
      <c r="T80" s="821"/>
      <c r="U80" s="821"/>
      <c r="V80" s="821">
        <v>200190</v>
      </c>
      <c r="W80" s="821"/>
      <c r="X80" s="821"/>
      <c r="Y80" s="821"/>
      <c r="Z80" s="821"/>
      <c r="AA80" s="821">
        <v>8759</v>
      </c>
      <c r="AB80" s="821"/>
      <c r="AC80" s="821"/>
      <c r="AD80" s="821"/>
      <c r="AE80" s="821"/>
      <c r="AF80" s="821">
        <v>8759</v>
      </c>
      <c r="AG80" s="821"/>
      <c r="AH80" s="821"/>
      <c r="AI80" s="821"/>
      <c r="AJ80" s="821"/>
      <c r="AK80" s="821" t="s">
        <v>549</v>
      </c>
      <c r="AL80" s="821"/>
      <c r="AM80" s="821"/>
      <c r="AN80" s="821"/>
      <c r="AO80" s="821"/>
      <c r="AP80" s="821" t="s">
        <v>495</v>
      </c>
      <c r="AQ80" s="821"/>
      <c r="AR80" s="821"/>
      <c r="AS80" s="821"/>
      <c r="AT80" s="821"/>
      <c r="AU80" s="821" t="s">
        <v>495</v>
      </c>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368</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9876</v>
      </c>
      <c r="AG88" s="832"/>
      <c r="AH88" s="832"/>
      <c r="AI88" s="832"/>
      <c r="AJ88" s="832"/>
      <c r="AK88" s="829"/>
      <c r="AL88" s="829"/>
      <c r="AM88" s="829"/>
      <c r="AN88" s="829"/>
      <c r="AO88" s="829"/>
      <c r="AP88" s="832" t="s">
        <v>495</v>
      </c>
      <c r="AQ88" s="832"/>
      <c r="AR88" s="832"/>
      <c r="AS88" s="832"/>
      <c r="AT88" s="832"/>
      <c r="AU88" s="832" t="s">
        <v>495</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10</v>
      </c>
      <c r="CS102" s="840"/>
      <c r="CT102" s="840"/>
      <c r="CU102" s="840"/>
      <c r="CV102" s="883"/>
      <c r="CW102" s="882" t="s">
        <v>495</v>
      </c>
      <c r="CX102" s="840"/>
      <c r="CY102" s="840"/>
      <c r="CZ102" s="840"/>
      <c r="DA102" s="883"/>
      <c r="DB102" s="882" t="s">
        <v>495</v>
      </c>
      <c r="DC102" s="840"/>
      <c r="DD102" s="840"/>
      <c r="DE102" s="840"/>
      <c r="DF102" s="883"/>
      <c r="DG102" s="882" t="s">
        <v>495</v>
      </c>
      <c r="DH102" s="840"/>
      <c r="DI102" s="840"/>
      <c r="DJ102" s="840"/>
      <c r="DK102" s="883"/>
      <c r="DL102" s="882" t="s">
        <v>495</v>
      </c>
      <c r="DM102" s="840"/>
      <c r="DN102" s="840"/>
      <c r="DO102" s="840"/>
      <c r="DP102" s="883"/>
      <c r="DQ102" s="882" t="s">
        <v>495</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288</v>
      </c>
      <c r="AG109" s="885"/>
      <c r="AH109" s="885"/>
      <c r="AI109" s="885"/>
      <c r="AJ109" s="886"/>
      <c r="AK109" s="884" t="s">
        <v>287</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288</v>
      </c>
      <c r="BW109" s="885"/>
      <c r="BX109" s="885"/>
      <c r="BY109" s="885"/>
      <c r="BZ109" s="886"/>
      <c r="CA109" s="884" t="s">
        <v>287</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288</v>
      </c>
      <c r="DM109" s="885"/>
      <c r="DN109" s="885"/>
      <c r="DO109" s="885"/>
      <c r="DP109" s="886"/>
      <c r="DQ109" s="884" t="s">
        <v>287</v>
      </c>
      <c r="DR109" s="885"/>
      <c r="DS109" s="885"/>
      <c r="DT109" s="885"/>
      <c r="DU109" s="886"/>
      <c r="DV109" s="884" t="s">
        <v>405</v>
      </c>
      <c r="DW109" s="885"/>
      <c r="DX109" s="885"/>
      <c r="DY109" s="885"/>
      <c r="DZ109" s="887"/>
    </row>
    <row r="110" spans="1:131" s="199" customFormat="1" ht="26.25" customHeight="1" x14ac:dyDescent="0.15">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1529977</v>
      </c>
      <c r="AB110" s="892"/>
      <c r="AC110" s="892"/>
      <c r="AD110" s="892"/>
      <c r="AE110" s="893"/>
      <c r="AF110" s="894">
        <v>1459643</v>
      </c>
      <c r="AG110" s="892"/>
      <c r="AH110" s="892"/>
      <c r="AI110" s="892"/>
      <c r="AJ110" s="893"/>
      <c r="AK110" s="894">
        <v>1657237</v>
      </c>
      <c r="AL110" s="892"/>
      <c r="AM110" s="892"/>
      <c r="AN110" s="892"/>
      <c r="AO110" s="893"/>
      <c r="AP110" s="895">
        <v>21.2</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14280390</v>
      </c>
      <c r="BR110" s="927"/>
      <c r="BS110" s="927"/>
      <c r="BT110" s="927"/>
      <c r="BU110" s="927"/>
      <c r="BV110" s="927">
        <v>15573488</v>
      </c>
      <c r="BW110" s="927"/>
      <c r="BX110" s="927"/>
      <c r="BY110" s="927"/>
      <c r="BZ110" s="927"/>
      <c r="CA110" s="927">
        <v>14927229</v>
      </c>
      <c r="CB110" s="927"/>
      <c r="CC110" s="927"/>
      <c r="CD110" s="927"/>
      <c r="CE110" s="927"/>
      <c r="CF110" s="941">
        <v>191.1</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v>371900</v>
      </c>
      <c r="BR111" s="920"/>
      <c r="BS111" s="920"/>
      <c r="BT111" s="920"/>
      <c r="BU111" s="920"/>
      <c r="BV111" s="920">
        <v>330000</v>
      </c>
      <c r="BW111" s="920"/>
      <c r="BX111" s="920"/>
      <c r="BY111" s="920"/>
      <c r="BZ111" s="920"/>
      <c r="CA111" s="920">
        <v>315000</v>
      </c>
      <c r="CB111" s="920"/>
      <c r="CC111" s="920"/>
      <c r="CD111" s="920"/>
      <c r="CE111" s="920"/>
      <c r="CF111" s="914">
        <v>4</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12568778</v>
      </c>
      <c r="BR112" s="920"/>
      <c r="BS112" s="920"/>
      <c r="BT112" s="920"/>
      <c r="BU112" s="920"/>
      <c r="BV112" s="920">
        <v>11933609</v>
      </c>
      <c r="BW112" s="920"/>
      <c r="BX112" s="920"/>
      <c r="BY112" s="920"/>
      <c r="BZ112" s="920"/>
      <c r="CA112" s="920">
        <v>11539046</v>
      </c>
      <c r="CB112" s="920"/>
      <c r="CC112" s="920"/>
      <c r="CD112" s="920"/>
      <c r="CE112" s="920"/>
      <c r="CF112" s="914">
        <v>147.69999999999999</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684144</v>
      </c>
      <c r="AB113" s="934"/>
      <c r="AC113" s="934"/>
      <c r="AD113" s="934"/>
      <c r="AE113" s="935"/>
      <c r="AF113" s="936">
        <v>690118</v>
      </c>
      <c r="AG113" s="934"/>
      <c r="AH113" s="934"/>
      <c r="AI113" s="934"/>
      <c r="AJ113" s="935"/>
      <c r="AK113" s="936">
        <v>751095</v>
      </c>
      <c r="AL113" s="934"/>
      <c r="AM113" s="934"/>
      <c r="AN113" s="934"/>
      <c r="AO113" s="935"/>
      <c r="AP113" s="937">
        <v>9.6</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1233479</v>
      </c>
      <c r="BR114" s="920"/>
      <c r="BS114" s="920"/>
      <c r="BT114" s="920"/>
      <c r="BU114" s="920"/>
      <c r="BV114" s="920">
        <v>1134886</v>
      </c>
      <c r="BW114" s="920"/>
      <c r="BX114" s="920"/>
      <c r="BY114" s="920"/>
      <c r="BZ114" s="920"/>
      <c r="CA114" s="920">
        <v>1084154</v>
      </c>
      <c r="CB114" s="920"/>
      <c r="CC114" s="920"/>
      <c r="CD114" s="920"/>
      <c r="CE114" s="920"/>
      <c r="CF114" s="914">
        <v>13.9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42764</v>
      </c>
      <c r="AB115" s="934"/>
      <c r="AC115" s="934"/>
      <c r="AD115" s="934"/>
      <c r="AE115" s="935"/>
      <c r="AF115" s="936">
        <v>42501</v>
      </c>
      <c r="AG115" s="934"/>
      <c r="AH115" s="934"/>
      <c r="AI115" s="934"/>
      <c r="AJ115" s="935"/>
      <c r="AK115" s="936">
        <v>15793</v>
      </c>
      <c r="AL115" s="934"/>
      <c r="AM115" s="934"/>
      <c r="AN115" s="934"/>
      <c r="AO115" s="935"/>
      <c r="AP115" s="937">
        <v>0.2</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371900</v>
      </c>
      <c r="DH116" s="959"/>
      <c r="DI116" s="959"/>
      <c r="DJ116" s="959"/>
      <c r="DK116" s="960"/>
      <c r="DL116" s="961">
        <v>330000</v>
      </c>
      <c r="DM116" s="959"/>
      <c r="DN116" s="959"/>
      <c r="DO116" s="959"/>
      <c r="DP116" s="960"/>
      <c r="DQ116" s="961">
        <v>315000</v>
      </c>
      <c r="DR116" s="959"/>
      <c r="DS116" s="959"/>
      <c r="DT116" s="959"/>
      <c r="DU116" s="960"/>
      <c r="DV116" s="962">
        <v>4</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2256885</v>
      </c>
      <c r="AB117" s="977"/>
      <c r="AC117" s="977"/>
      <c r="AD117" s="977"/>
      <c r="AE117" s="978"/>
      <c r="AF117" s="979">
        <v>2192262</v>
      </c>
      <c r="AG117" s="977"/>
      <c r="AH117" s="977"/>
      <c r="AI117" s="977"/>
      <c r="AJ117" s="978"/>
      <c r="AK117" s="979">
        <v>2424125</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288</v>
      </c>
      <c r="AG118" s="885"/>
      <c r="AH118" s="885"/>
      <c r="AI118" s="885"/>
      <c r="AJ118" s="886"/>
      <c r="AK118" s="884" t="s">
        <v>287</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435</v>
      </c>
      <c r="BP119" s="1006"/>
      <c r="BQ119" s="997">
        <v>28454547</v>
      </c>
      <c r="BR119" s="998"/>
      <c r="BS119" s="998"/>
      <c r="BT119" s="998"/>
      <c r="BU119" s="998"/>
      <c r="BV119" s="998">
        <v>28971983</v>
      </c>
      <c r="BW119" s="998"/>
      <c r="BX119" s="998"/>
      <c r="BY119" s="998"/>
      <c r="BZ119" s="998"/>
      <c r="CA119" s="998">
        <v>27865429</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6301303</v>
      </c>
      <c r="BR120" s="927"/>
      <c r="BS120" s="927"/>
      <c r="BT120" s="927"/>
      <c r="BU120" s="927"/>
      <c r="BV120" s="927">
        <v>6888918</v>
      </c>
      <c r="BW120" s="927"/>
      <c r="BX120" s="927"/>
      <c r="BY120" s="927"/>
      <c r="BZ120" s="927"/>
      <c r="CA120" s="927">
        <v>6469371</v>
      </c>
      <c r="CB120" s="927"/>
      <c r="CC120" s="927"/>
      <c r="CD120" s="927"/>
      <c r="CE120" s="927"/>
      <c r="CF120" s="941">
        <v>82.8</v>
      </c>
      <c r="CG120" s="942"/>
      <c r="CH120" s="942"/>
      <c r="CI120" s="942"/>
      <c r="CJ120" s="942"/>
      <c r="CK120" s="1007" t="s">
        <v>439</v>
      </c>
      <c r="CL120" s="1008"/>
      <c r="CM120" s="1008"/>
      <c r="CN120" s="1008"/>
      <c r="CO120" s="1009"/>
      <c r="CP120" s="1015" t="s">
        <v>383</v>
      </c>
      <c r="CQ120" s="1016"/>
      <c r="CR120" s="1016"/>
      <c r="CS120" s="1016"/>
      <c r="CT120" s="1016"/>
      <c r="CU120" s="1016"/>
      <c r="CV120" s="1016"/>
      <c r="CW120" s="1016"/>
      <c r="CX120" s="1016"/>
      <c r="CY120" s="1016"/>
      <c r="CZ120" s="1016"/>
      <c r="DA120" s="1016"/>
      <c r="DB120" s="1016"/>
      <c r="DC120" s="1016"/>
      <c r="DD120" s="1016"/>
      <c r="DE120" s="1016"/>
      <c r="DF120" s="1017"/>
      <c r="DG120" s="926">
        <v>5617695</v>
      </c>
      <c r="DH120" s="927"/>
      <c r="DI120" s="927"/>
      <c r="DJ120" s="927"/>
      <c r="DK120" s="927"/>
      <c r="DL120" s="927">
        <v>5620501</v>
      </c>
      <c r="DM120" s="927"/>
      <c r="DN120" s="927"/>
      <c r="DO120" s="927"/>
      <c r="DP120" s="927"/>
      <c r="DQ120" s="927">
        <v>5578998</v>
      </c>
      <c r="DR120" s="927"/>
      <c r="DS120" s="927"/>
      <c r="DT120" s="927"/>
      <c r="DU120" s="927"/>
      <c r="DV120" s="928">
        <v>71.400000000000006</v>
      </c>
      <c r="DW120" s="928"/>
      <c r="DX120" s="928"/>
      <c r="DY120" s="928"/>
      <c r="DZ120" s="929"/>
    </row>
    <row r="121" spans="1:130" s="199" customFormat="1" ht="26.25" customHeight="1" x14ac:dyDescent="0.15">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v>232097</v>
      </c>
      <c r="BR121" s="920"/>
      <c r="BS121" s="920"/>
      <c r="BT121" s="920"/>
      <c r="BU121" s="920"/>
      <c r="BV121" s="920">
        <v>218703</v>
      </c>
      <c r="BW121" s="920"/>
      <c r="BX121" s="920"/>
      <c r="BY121" s="920"/>
      <c r="BZ121" s="920"/>
      <c r="CA121" s="920">
        <v>205001</v>
      </c>
      <c r="CB121" s="920"/>
      <c r="CC121" s="920"/>
      <c r="CD121" s="920"/>
      <c r="CE121" s="920"/>
      <c r="CF121" s="914">
        <v>2.6</v>
      </c>
      <c r="CG121" s="915"/>
      <c r="CH121" s="915"/>
      <c r="CI121" s="915"/>
      <c r="CJ121" s="915"/>
      <c r="CK121" s="1010"/>
      <c r="CL121" s="1011"/>
      <c r="CM121" s="1011"/>
      <c r="CN121" s="1011"/>
      <c r="CO121" s="1012"/>
      <c r="CP121" s="1020" t="s">
        <v>387</v>
      </c>
      <c r="CQ121" s="1021"/>
      <c r="CR121" s="1021"/>
      <c r="CS121" s="1021"/>
      <c r="CT121" s="1021"/>
      <c r="CU121" s="1021"/>
      <c r="CV121" s="1021"/>
      <c r="CW121" s="1021"/>
      <c r="CX121" s="1021"/>
      <c r="CY121" s="1021"/>
      <c r="CZ121" s="1021"/>
      <c r="DA121" s="1021"/>
      <c r="DB121" s="1021"/>
      <c r="DC121" s="1021"/>
      <c r="DD121" s="1021"/>
      <c r="DE121" s="1021"/>
      <c r="DF121" s="1022"/>
      <c r="DG121" s="919">
        <v>5602873</v>
      </c>
      <c r="DH121" s="920"/>
      <c r="DI121" s="920"/>
      <c r="DJ121" s="920"/>
      <c r="DK121" s="920"/>
      <c r="DL121" s="920">
        <v>5048434</v>
      </c>
      <c r="DM121" s="920"/>
      <c r="DN121" s="920"/>
      <c r="DO121" s="920"/>
      <c r="DP121" s="920"/>
      <c r="DQ121" s="920">
        <v>4780563</v>
      </c>
      <c r="DR121" s="920"/>
      <c r="DS121" s="920"/>
      <c r="DT121" s="920"/>
      <c r="DU121" s="920"/>
      <c r="DV121" s="921">
        <v>61.2</v>
      </c>
      <c r="DW121" s="921"/>
      <c r="DX121" s="921"/>
      <c r="DY121" s="921"/>
      <c r="DZ121" s="922"/>
    </row>
    <row r="122" spans="1:130" s="199" customFormat="1" ht="26.25" customHeight="1" x14ac:dyDescent="0.15">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16361938</v>
      </c>
      <c r="BR122" s="998"/>
      <c r="BS122" s="998"/>
      <c r="BT122" s="998"/>
      <c r="BU122" s="998"/>
      <c r="BV122" s="998">
        <v>17017950</v>
      </c>
      <c r="BW122" s="998"/>
      <c r="BX122" s="998"/>
      <c r="BY122" s="998"/>
      <c r="BZ122" s="998"/>
      <c r="CA122" s="998">
        <v>16502284</v>
      </c>
      <c r="CB122" s="998"/>
      <c r="CC122" s="998"/>
      <c r="CD122" s="998"/>
      <c r="CE122" s="998"/>
      <c r="CF122" s="1018">
        <v>211.3</v>
      </c>
      <c r="CG122" s="1019"/>
      <c r="CH122" s="1019"/>
      <c r="CI122" s="1019"/>
      <c r="CJ122" s="1019"/>
      <c r="CK122" s="1010"/>
      <c r="CL122" s="1011"/>
      <c r="CM122" s="1011"/>
      <c r="CN122" s="1011"/>
      <c r="CO122" s="1012"/>
      <c r="CP122" s="1020" t="s">
        <v>388</v>
      </c>
      <c r="CQ122" s="1021"/>
      <c r="CR122" s="1021"/>
      <c r="CS122" s="1021"/>
      <c r="CT122" s="1021"/>
      <c r="CU122" s="1021"/>
      <c r="CV122" s="1021"/>
      <c r="CW122" s="1021"/>
      <c r="CX122" s="1021"/>
      <c r="CY122" s="1021"/>
      <c r="CZ122" s="1021"/>
      <c r="DA122" s="1021"/>
      <c r="DB122" s="1021"/>
      <c r="DC122" s="1021"/>
      <c r="DD122" s="1021"/>
      <c r="DE122" s="1021"/>
      <c r="DF122" s="1022"/>
      <c r="DG122" s="919">
        <v>1348210</v>
      </c>
      <c r="DH122" s="920"/>
      <c r="DI122" s="920"/>
      <c r="DJ122" s="920"/>
      <c r="DK122" s="920"/>
      <c r="DL122" s="920">
        <v>1264674</v>
      </c>
      <c r="DM122" s="920"/>
      <c r="DN122" s="920"/>
      <c r="DO122" s="920"/>
      <c r="DP122" s="920"/>
      <c r="DQ122" s="920">
        <v>1179485</v>
      </c>
      <c r="DR122" s="920"/>
      <c r="DS122" s="920"/>
      <c r="DT122" s="920"/>
      <c r="DU122" s="920"/>
      <c r="DV122" s="921">
        <v>15.1</v>
      </c>
      <c r="DW122" s="921"/>
      <c r="DX122" s="921"/>
      <c r="DY122" s="921"/>
      <c r="DZ122" s="922"/>
    </row>
    <row r="123" spans="1:130" s="199" customFormat="1" ht="26.25" customHeight="1" x14ac:dyDescent="0.15">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42201</v>
      </c>
      <c r="AB123" s="959"/>
      <c r="AC123" s="959"/>
      <c r="AD123" s="959"/>
      <c r="AE123" s="960"/>
      <c r="AF123" s="961">
        <v>42000</v>
      </c>
      <c r="AG123" s="959"/>
      <c r="AH123" s="959"/>
      <c r="AI123" s="959"/>
      <c r="AJ123" s="960"/>
      <c r="AK123" s="961">
        <v>15000</v>
      </c>
      <c r="AL123" s="959"/>
      <c r="AM123" s="959"/>
      <c r="AN123" s="959"/>
      <c r="AO123" s="960"/>
      <c r="AP123" s="962">
        <v>0.2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443</v>
      </c>
      <c r="BP123" s="1006"/>
      <c r="BQ123" s="1065">
        <v>22895338</v>
      </c>
      <c r="BR123" s="1066"/>
      <c r="BS123" s="1066"/>
      <c r="BT123" s="1066"/>
      <c r="BU123" s="1066"/>
      <c r="BV123" s="1066">
        <v>24125571</v>
      </c>
      <c r="BW123" s="1066"/>
      <c r="BX123" s="1066"/>
      <c r="BY123" s="1066"/>
      <c r="BZ123" s="1066"/>
      <c r="CA123" s="1066">
        <v>23176656</v>
      </c>
      <c r="CB123" s="1066"/>
      <c r="CC123" s="1066"/>
      <c r="CD123" s="1066"/>
      <c r="CE123" s="1066"/>
      <c r="CF123" s="999"/>
      <c r="CG123" s="1000"/>
      <c r="CH123" s="1000"/>
      <c r="CI123" s="1000"/>
      <c r="CJ123" s="1001"/>
      <c r="CK123" s="1010"/>
      <c r="CL123" s="1011"/>
      <c r="CM123" s="1011"/>
      <c r="CN123" s="1011"/>
      <c r="CO123" s="1012"/>
      <c r="CP123" s="1020" t="s">
        <v>389</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x14ac:dyDescent="0.2">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72.599999999999994</v>
      </c>
      <c r="BR124" s="1028"/>
      <c r="BS124" s="1028"/>
      <c r="BT124" s="1028"/>
      <c r="BU124" s="1028"/>
      <c r="BV124" s="1028">
        <v>62.2</v>
      </c>
      <c r="BW124" s="1028"/>
      <c r="BX124" s="1028"/>
      <c r="BY124" s="1028"/>
      <c r="BZ124" s="1028"/>
      <c r="CA124" s="1028">
        <v>60</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563</v>
      </c>
      <c r="AB127" s="959"/>
      <c r="AC127" s="959"/>
      <c r="AD127" s="959"/>
      <c r="AE127" s="960"/>
      <c r="AF127" s="961">
        <v>501</v>
      </c>
      <c r="AG127" s="959"/>
      <c r="AH127" s="959"/>
      <c r="AI127" s="959"/>
      <c r="AJ127" s="960"/>
      <c r="AK127" s="961">
        <v>793</v>
      </c>
      <c r="AL127" s="959"/>
      <c r="AM127" s="959"/>
      <c r="AN127" s="959"/>
      <c r="AO127" s="960"/>
      <c r="AP127" s="962">
        <v>0</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v>25717</v>
      </c>
      <c r="AB128" s="1048"/>
      <c r="AC128" s="1048"/>
      <c r="AD128" s="1048"/>
      <c r="AE128" s="1049"/>
      <c r="AF128" s="1050">
        <v>17717</v>
      </c>
      <c r="AG128" s="1048"/>
      <c r="AH128" s="1048"/>
      <c r="AI128" s="1048"/>
      <c r="AJ128" s="1049"/>
      <c r="AK128" s="1050">
        <v>17716</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112</v>
      </c>
      <c r="BG128" s="1055"/>
      <c r="BH128" s="1055"/>
      <c r="BI128" s="1055"/>
      <c r="BJ128" s="1055"/>
      <c r="BK128" s="1055"/>
      <c r="BL128" s="1056"/>
      <c r="BM128" s="1054">
        <v>13.46</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9002664</v>
      </c>
      <c r="AB129" s="959"/>
      <c r="AC129" s="959"/>
      <c r="AD129" s="959"/>
      <c r="AE129" s="960"/>
      <c r="AF129" s="961">
        <v>9143016</v>
      </c>
      <c r="AG129" s="959"/>
      <c r="AH129" s="959"/>
      <c r="AI129" s="959"/>
      <c r="AJ129" s="960"/>
      <c r="AK129" s="961">
        <v>9293788</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112</v>
      </c>
      <c r="BG129" s="1069"/>
      <c r="BH129" s="1069"/>
      <c r="BI129" s="1069"/>
      <c r="BJ129" s="1069"/>
      <c r="BK129" s="1069"/>
      <c r="BL129" s="1070"/>
      <c r="BM129" s="1068">
        <v>18.46</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1351925</v>
      </c>
      <c r="AB130" s="959"/>
      <c r="AC130" s="959"/>
      <c r="AD130" s="959"/>
      <c r="AE130" s="960"/>
      <c r="AF130" s="961">
        <v>1354117</v>
      </c>
      <c r="AG130" s="959"/>
      <c r="AH130" s="959"/>
      <c r="AI130" s="959"/>
      <c r="AJ130" s="960"/>
      <c r="AK130" s="961">
        <v>1482304</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11.2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7650739</v>
      </c>
      <c r="AB131" s="984"/>
      <c r="AC131" s="984"/>
      <c r="AD131" s="984"/>
      <c r="AE131" s="985"/>
      <c r="AF131" s="983">
        <v>7788899</v>
      </c>
      <c r="AG131" s="984"/>
      <c r="AH131" s="984"/>
      <c r="AI131" s="984"/>
      <c r="AJ131" s="985"/>
      <c r="AK131" s="983">
        <v>7811484</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v>60</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11.49226238</v>
      </c>
      <c r="AB132" s="1100"/>
      <c r="AC132" s="1100"/>
      <c r="AD132" s="1100"/>
      <c r="AE132" s="1101"/>
      <c r="AF132" s="1102">
        <v>10.533298739999999</v>
      </c>
      <c r="AG132" s="1100"/>
      <c r="AH132" s="1100"/>
      <c r="AI132" s="1100"/>
      <c r="AJ132" s="1101"/>
      <c r="AK132" s="1102">
        <v>11.83008248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12.5</v>
      </c>
      <c r="AB133" s="1083"/>
      <c r="AC133" s="1083"/>
      <c r="AD133" s="1083"/>
      <c r="AE133" s="1084"/>
      <c r="AF133" s="1082">
        <v>11.5</v>
      </c>
      <c r="AG133" s="1083"/>
      <c r="AH133" s="1083"/>
      <c r="AI133" s="1083"/>
      <c r="AJ133" s="1084"/>
      <c r="AK133" s="1082">
        <v>11.2</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W5" sqref="W5"/>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0" t="s">
        <v>471</v>
      </c>
      <c r="L7" s="256"/>
      <c r="M7" s="257" t="s">
        <v>472</v>
      </c>
      <c r="N7" s="258"/>
    </row>
    <row r="8" spans="1:16" x14ac:dyDescent="0.15">
      <c r="A8" s="250"/>
      <c r="B8" s="246"/>
      <c r="C8" s="246"/>
      <c r="D8" s="246"/>
      <c r="E8" s="246"/>
      <c r="F8" s="246"/>
      <c r="G8" s="259"/>
      <c r="H8" s="260"/>
      <c r="I8" s="260"/>
      <c r="J8" s="261"/>
      <c r="K8" s="1121"/>
      <c r="L8" s="262" t="s">
        <v>473</v>
      </c>
      <c r="M8" s="263" t="s">
        <v>474</v>
      </c>
      <c r="N8" s="264" t="s">
        <v>475</v>
      </c>
    </row>
    <row r="9" spans="1:16" x14ac:dyDescent="0.15">
      <c r="A9" s="250"/>
      <c r="B9" s="246"/>
      <c r="C9" s="246"/>
      <c r="D9" s="246"/>
      <c r="E9" s="246"/>
      <c r="F9" s="246"/>
      <c r="G9" s="1122" t="s">
        <v>476</v>
      </c>
      <c r="H9" s="1123"/>
      <c r="I9" s="1123"/>
      <c r="J9" s="1124"/>
      <c r="K9" s="265">
        <v>2361518</v>
      </c>
      <c r="L9" s="266">
        <v>70313</v>
      </c>
      <c r="M9" s="267">
        <v>88814</v>
      </c>
      <c r="N9" s="268">
        <v>-20.8</v>
      </c>
    </row>
    <row r="10" spans="1:16" x14ac:dyDescent="0.15">
      <c r="A10" s="250"/>
      <c r="B10" s="246"/>
      <c r="C10" s="246"/>
      <c r="D10" s="246"/>
      <c r="E10" s="246"/>
      <c r="F10" s="246"/>
      <c r="G10" s="1122" t="s">
        <v>477</v>
      </c>
      <c r="H10" s="1123"/>
      <c r="I10" s="1123"/>
      <c r="J10" s="1124"/>
      <c r="K10" s="269">
        <v>355742</v>
      </c>
      <c r="L10" s="270">
        <v>10592</v>
      </c>
      <c r="M10" s="271">
        <v>7348</v>
      </c>
      <c r="N10" s="272">
        <v>44.1</v>
      </c>
    </row>
    <row r="11" spans="1:16" ht="13.5" customHeight="1" x14ac:dyDescent="0.15">
      <c r="A11" s="250"/>
      <c r="B11" s="246"/>
      <c r="C11" s="246"/>
      <c r="D11" s="246"/>
      <c r="E11" s="246"/>
      <c r="F11" s="246"/>
      <c r="G11" s="1122" t="s">
        <v>478</v>
      </c>
      <c r="H11" s="1123"/>
      <c r="I11" s="1123"/>
      <c r="J11" s="1124"/>
      <c r="K11" s="269">
        <v>26135</v>
      </c>
      <c r="L11" s="270">
        <v>778</v>
      </c>
      <c r="M11" s="271">
        <v>9064</v>
      </c>
      <c r="N11" s="272">
        <v>-91.4</v>
      </c>
    </row>
    <row r="12" spans="1:16" ht="13.5" customHeight="1" x14ac:dyDescent="0.15">
      <c r="A12" s="250"/>
      <c r="B12" s="246"/>
      <c r="C12" s="246"/>
      <c r="D12" s="246"/>
      <c r="E12" s="246"/>
      <c r="F12" s="246"/>
      <c r="G12" s="1122" t="s">
        <v>479</v>
      </c>
      <c r="H12" s="1123"/>
      <c r="I12" s="1123"/>
      <c r="J12" s="1124"/>
      <c r="K12" s="269">
        <v>930</v>
      </c>
      <c r="L12" s="270">
        <v>28</v>
      </c>
      <c r="M12" s="271">
        <v>917</v>
      </c>
      <c r="N12" s="272">
        <v>-96.9</v>
      </c>
    </row>
    <row r="13" spans="1:16" ht="13.5" customHeight="1" x14ac:dyDescent="0.15">
      <c r="A13" s="250"/>
      <c r="B13" s="246"/>
      <c r="C13" s="246"/>
      <c r="D13" s="246"/>
      <c r="E13" s="246"/>
      <c r="F13" s="246"/>
      <c r="G13" s="1122" t="s">
        <v>480</v>
      </c>
      <c r="H13" s="1123"/>
      <c r="I13" s="1123"/>
      <c r="J13" s="1124"/>
      <c r="K13" s="269">
        <v>783</v>
      </c>
      <c r="L13" s="270">
        <v>23</v>
      </c>
      <c r="M13" s="271">
        <v>11</v>
      </c>
      <c r="N13" s="272">
        <v>109.1</v>
      </c>
    </row>
    <row r="14" spans="1:16" ht="13.5" customHeight="1" x14ac:dyDescent="0.15">
      <c r="A14" s="250"/>
      <c r="B14" s="246"/>
      <c r="C14" s="246"/>
      <c r="D14" s="246"/>
      <c r="E14" s="246"/>
      <c r="F14" s="246"/>
      <c r="G14" s="1122" t="s">
        <v>481</v>
      </c>
      <c r="H14" s="1123"/>
      <c r="I14" s="1123"/>
      <c r="J14" s="1124"/>
      <c r="K14" s="269">
        <v>123078</v>
      </c>
      <c r="L14" s="270">
        <v>3665</v>
      </c>
      <c r="M14" s="271">
        <v>3976</v>
      </c>
      <c r="N14" s="272">
        <v>-7.8</v>
      </c>
    </row>
    <row r="15" spans="1:16" ht="13.5" customHeight="1" x14ac:dyDescent="0.15">
      <c r="A15" s="250"/>
      <c r="B15" s="246"/>
      <c r="C15" s="246"/>
      <c r="D15" s="246"/>
      <c r="E15" s="246"/>
      <c r="F15" s="246"/>
      <c r="G15" s="1122" t="s">
        <v>482</v>
      </c>
      <c r="H15" s="1123"/>
      <c r="I15" s="1123"/>
      <c r="J15" s="1124"/>
      <c r="K15" s="269">
        <v>103793</v>
      </c>
      <c r="L15" s="270">
        <v>3090</v>
      </c>
      <c r="M15" s="271">
        <v>2094</v>
      </c>
      <c r="N15" s="272">
        <v>47.6</v>
      </c>
    </row>
    <row r="16" spans="1:16" x14ac:dyDescent="0.15">
      <c r="A16" s="250"/>
      <c r="B16" s="246"/>
      <c r="C16" s="246"/>
      <c r="D16" s="246"/>
      <c r="E16" s="246"/>
      <c r="F16" s="246"/>
      <c r="G16" s="1125" t="s">
        <v>483</v>
      </c>
      <c r="H16" s="1126"/>
      <c r="I16" s="1126"/>
      <c r="J16" s="1127"/>
      <c r="K16" s="270">
        <v>-233637</v>
      </c>
      <c r="L16" s="270">
        <v>-6956</v>
      </c>
      <c r="M16" s="271">
        <v>-9674</v>
      </c>
      <c r="N16" s="272">
        <v>-28.1</v>
      </c>
    </row>
    <row r="17" spans="1:16" x14ac:dyDescent="0.15">
      <c r="A17" s="250"/>
      <c r="B17" s="246"/>
      <c r="C17" s="246"/>
      <c r="D17" s="246"/>
      <c r="E17" s="246"/>
      <c r="F17" s="246"/>
      <c r="G17" s="1125" t="s">
        <v>171</v>
      </c>
      <c r="H17" s="1126"/>
      <c r="I17" s="1126"/>
      <c r="J17" s="1127"/>
      <c r="K17" s="270">
        <v>2738342</v>
      </c>
      <c r="L17" s="270">
        <v>81532</v>
      </c>
      <c r="M17" s="271">
        <v>102550</v>
      </c>
      <c r="N17" s="272">
        <v>-20.5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17" t="s">
        <v>488</v>
      </c>
      <c r="H21" s="1118"/>
      <c r="I21" s="1118"/>
      <c r="J21" s="1119"/>
      <c r="K21" s="282">
        <v>9.59</v>
      </c>
      <c r="L21" s="283">
        <v>9.9600000000000009</v>
      </c>
      <c r="M21" s="284">
        <v>-0.37</v>
      </c>
      <c r="N21" s="251"/>
      <c r="O21" s="285"/>
      <c r="P21" s="281"/>
    </row>
    <row r="22" spans="1:16" s="286" customFormat="1" x14ac:dyDescent="0.15">
      <c r="A22" s="281"/>
      <c r="B22" s="251"/>
      <c r="C22" s="251"/>
      <c r="D22" s="251"/>
      <c r="E22" s="251"/>
      <c r="F22" s="251"/>
      <c r="G22" s="1117" t="s">
        <v>489</v>
      </c>
      <c r="H22" s="1118"/>
      <c r="I22" s="1118"/>
      <c r="J22" s="1119"/>
      <c r="K22" s="287">
        <v>95.2</v>
      </c>
      <c r="L22" s="288">
        <v>97.8</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0" t="s">
        <v>471</v>
      </c>
      <c r="L30" s="256"/>
      <c r="M30" s="257" t="s">
        <v>472</v>
      </c>
      <c r="N30" s="258"/>
    </row>
    <row r="31" spans="1:16" x14ac:dyDescent="0.15">
      <c r="A31" s="250"/>
      <c r="B31" s="246"/>
      <c r="C31" s="246"/>
      <c r="D31" s="246"/>
      <c r="E31" s="246"/>
      <c r="F31" s="246"/>
      <c r="G31" s="259"/>
      <c r="H31" s="260"/>
      <c r="I31" s="260"/>
      <c r="J31" s="261"/>
      <c r="K31" s="1121"/>
      <c r="L31" s="262" t="s">
        <v>473</v>
      </c>
      <c r="M31" s="263" t="s">
        <v>474</v>
      </c>
      <c r="N31" s="264" t="s">
        <v>475</v>
      </c>
    </row>
    <row r="32" spans="1:16" ht="27" customHeight="1" x14ac:dyDescent="0.15">
      <c r="A32" s="250"/>
      <c r="B32" s="246"/>
      <c r="C32" s="246"/>
      <c r="D32" s="246"/>
      <c r="E32" s="246"/>
      <c r="F32" s="246"/>
      <c r="G32" s="1133" t="s">
        <v>493</v>
      </c>
      <c r="H32" s="1134"/>
      <c r="I32" s="1134"/>
      <c r="J32" s="1135"/>
      <c r="K32" s="296">
        <v>1657237</v>
      </c>
      <c r="L32" s="296">
        <v>49343</v>
      </c>
      <c r="M32" s="297">
        <v>68120</v>
      </c>
      <c r="N32" s="298">
        <v>-27.6</v>
      </c>
    </row>
    <row r="33" spans="1:16" ht="13.5" customHeight="1" x14ac:dyDescent="0.15">
      <c r="A33" s="250"/>
      <c r="B33" s="246"/>
      <c r="C33" s="246"/>
      <c r="D33" s="246"/>
      <c r="E33" s="246"/>
      <c r="F33" s="246"/>
      <c r="G33" s="1133" t="s">
        <v>494</v>
      </c>
      <c r="H33" s="1134"/>
      <c r="I33" s="1134"/>
      <c r="J33" s="1135"/>
      <c r="K33" s="296" t="s">
        <v>495</v>
      </c>
      <c r="L33" s="296" t="s">
        <v>495</v>
      </c>
      <c r="M33" s="297" t="s">
        <v>495</v>
      </c>
      <c r="N33" s="298" t="s">
        <v>495</v>
      </c>
    </row>
    <row r="34" spans="1:16" ht="27" customHeight="1" x14ac:dyDescent="0.15">
      <c r="A34" s="250"/>
      <c r="B34" s="246"/>
      <c r="C34" s="246"/>
      <c r="D34" s="246"/>
      <c r="E34" s="246"/>
      <c r="F34" s="246"/>
      <c r="G34" s="1133" t="s">
        <v>496</v>
      </c>
      <c r="H34" s="1134"/>
      <c r="I34" s="1134"/>
      <c r="J34" s="1135"/>
      <c r="K34" s="296" t="s">
        <v>495</v>
      </c>
      <c r="L34" s="296" t="s">
        <v>495</v>
      </c>
      <c r="M34" s="297">
        <v>13</v>
      </c>
      <c r="N34" s="298" t="s">
        <v>495</v>
      </c>
    </row>
    <row r="35" spans="1:16" ht="27" customHeight="1" x14ac:dyDescent="0.15">
      <c r="A35" s="250"/>
      <c r="B35" s="246"/>
      <c r="C35" s="246"/>
      <c r="D35" s="246"/>
      <c r="E35" s="246"/>
      <c r="F35" s="246"/>
      <c r="G35" s="1133" t="s">
        <v>497</v>
      </c>
      <c r="H35" s="1134"/>
      <c r="I35" s="1134"/>
      <c r="J35" s="1135"/>
      <c r="K35" s="296">
        <v>751095</v>
      </c>
      <c r="L35" s="296">
        <v>22363</v>
      </c>
      <c r="M35" s="297">
        <v>17609</v>
      </c>
      <c r="N35" s="298">
        <v>27</v>
      </c>
    </row>
    <row r="36" spans="1:16" ht="27" customHeight="1" x14ac:dyDescent="0.15">
      <c r="A36" s="250"/>
      <c r="B36" s="246"/>
      <c r="C36" s="246"/>
      <c r="D36" s="246"/>
      <c r="E36" s="246"/>
      <c r="F36" s="246"/>
      <c r="G36" s="1133" t="s">
        <v>498</v>
      </c>
      <c r="H36" s="1134"/>
      <c r="I36" s="1134"/>
      <c r="J36" s="1135"/>
      <c r="K36" s="296" t="s">
        <v>495</v>
      </c>
      <c r="L36" s="296" t="s">
        <v>495</v>
      </c>
      <c r="M36" s="297">
        <v>2944</v>
      </c>
      <c r="N36" s="298" t="s">
        <v>495</v>
      </c>
    </row>
    <row r="37" spans="1:16" ht="13.5" customHeight="1" x14ac:dyDescent="0.15">
      <c r="A37" s="250"/>
      <c r="B37" s="246"/>
      <c r="C37" s="246"/>
      <c r="D37" s="246"/>
      <c r="E37" s="246"/>
      <c r="F37" s="246"/>
      <c r="G37" s="1133" t="s">
        <v>499</v>
      </c>
      <c r="H37" s="1134"/>
      <c r="I37" s="1134"/>
      <c r="J37" s="1135"/>
      <c r="K37" s="296">
        <v>15793</v>
      </c>
      <c r="L37" s="296">
        <v>470</v>
      </c>
      <c r="M37" s="297">
        <v>1200</v>
      </c>
      <c r="N37" s="298">
        <v>-60.8</v>
      </c>
    </row>
    <row r="38" spans="1:16" ht="27" customHeight="1" x14ac:dyDescent="0.15">
      <c r="A38" s="250"/>
      <c r="B38" s="246"/>
      <c r="C38" s="246"/>
      <c r="D38" s="246"/>
      <c r="E38" s="246"/>
      <c r="F38" s="246"/>
      <c r="G38" s="1136" t="s">
        <v>500</v>
      </c>
      <c r="H38" s="1137"/>
      <c r="I38" s="1137"/>
      <c r="J38" s="1138"/>
      <c r="K38" s="299" t="s">
        <v>495</v>
      </c>
      <c r="L38" s="299" t="s">
        <v>495</v>
      </c>
      <c r="M38" s="300">
        <v>5</v>
      </c>
      <c r="N38" s="301" t="s">
        <v>495</v>
      </c>
      <c r="O38" s="295"/>
    </row>
    <row r="39" spans="1:16" x14ac:dyDescent="0.15">
      <c r="A39" s="250"/>
      <c r="B39" s="246"/>
      <c r="C39" s="246"/>
      <c r="D39" s="246"/>
      <c r="E39" s="246"/>
      <c r="F39" s="246"/>
      <c r="G39" s="1136" t="s">
        <v>501</v>
      </c>
      <c r="H39" s="1137"/>
      <c r="I39" s="1137"/>
      <c r="J39" s="1138"/>
      <c r="K39" s="302">
        <v>-17716</v>
      </c>
      <c r="L39" s="302">
        <v>-527</v>
      </c>
      <c r="M39" s="303">
        <v>-3946</v>
      </c>
      <c r="N39" s="304">
        <v>-86.6</v>
      </c>
      <c r="O39" s="295"/>
    </row>
    <row r="40" spans="1:16" ht="27" customHeight="1" x14ac:dyDescent="0.15">
      <c r="A40" s="250"/>
      <c r="B40" s="246"/>
      <c r="C40" s="246"/>
      <c r="D40" s="246"/>
      <c r="E40" s="246"/>
      <c r="F40" s="246"/>
      <c r="G40" s="1133" t="s">
        <v>502</v>
      </c>
      <c r="H40" s="1134"/>
      <c r="I40" s="1134"/>
      <c r="J40" s="1135"/>
      <c r="K40" s="302">
        <v>-1482304</v>
      </c>
      <c r="L40" s="302">
        <v>-44135</v>
      </c>
      <c r="M40" s="303">
        <v>-59158</v>
      </c>
      <c r="N40" s="304">
        <v>-25.4</v>
      </c>
      <c r="O40" s="295"/>
    </row>
    <row r="41" spans="1:16" x14ac:dyDescent="0.15">
      <c r="A41" s="250"/>
      <c r="B41" s="246"/>
      <c r="C41" s="246"/>
      <c r="D41" s="246"/>
      <c r="E41" s="246"/>
      <c r="F41" s="246"/>
      <c r="G41" s="1139" t="s">
        <v>282</v>
      </c>
      <c r="H41" s="1140"/>
      <c r="I41" s="1140"/>
      <c r="J41" s="1141"/>
      <c r="K41" s="296">
        <v>924105</v>
      </c>
      <c r="L41" s="302">
        <v>27515</v>
      </c>
      <c r="M41" s="303">
        <v>26787</v>
      </c>
      <c r="N41" s="304">
        <v>2.7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28" t="s">
        <v>471</v>
      </c>
      <c r="J49" s="1130" t="s">
        <v>506</v>
      </c>
      <c r="K49" s="1131"/>
      <c r="L49" s="1131"/>
      <c r="M49" s="1131"/>
      <c r="N49" s="1132"/>
    </row>
    <row r="50" spans="1:14" x14ac:dyDescent="0.15">
      <c r="A50" s="250"/>
      <c r="B50" s="246"/>
      <c r="C50" s="246"/>
      <c r="D50" s="246"/>
      <c r="E50" s="246"/>
      <c r="F50" s="246"/>
      <c r="G50" s="314"/>
      <c r="H50" s="315"/>
      <c r="I50" s="1129"/>
      <c r="J50" s="316" t="s">
        <v>507</v>
      </c>
      <c r="K50" s="317" t="s">
        <v>508</v>
      </c>
      <c r="L50" s="318" t="s">
        <v>509</v>
      </c>
      <c r="M50" s="319" t="s">
        <v>510</v>
      </c>
      <c r="N50" s="320" t="s">
        <v>511</v>
      </c>
    </row>
    <row r="51" spans="1:14" x14ac:dyDescent="0.15">
      <c r="A51" s="250"/>
      <c r="B51" s="246"/>
      <c r="C51" s="246"/>
      <c r="D51" s="246"/>
      <c r="E51" s="246"/>
      <c r="F51" s="246"/>
      <c r="G51" s="312" t="s">
        <v>512</v>
      </c>
      <c r="H51" s="313"/>
      <c r="I51" s="321">
        <v>1728959</v>
      </c>
      <c r="J51" s="322">
        <v>50478</v>
      </c>
      <c r="K51" s="323">
        <v>-31.1</v>
      </c>
      <c r="L51" s="324">
        <v>75709</v>
      </c>
      <c r="M51" s="325">
        <v>12.7</v>
      </c>
      <c r="N51" s="326">
        <v>-43.8</v>
      </c>
    </row>
    <row r="52" spans="1:14" x14ac:dyDescent="0.15">
      <c r="A52" s="250"/>
      <c r="B52" s="246"/>
      <c r="C52" s="246"/>
      <c r="D52" s="246"/>
      <c r="E52" s="246"/>
      <c r="F52" s="246"/>
      <c r="G52" s="327"/>
      <c r="H52" s="328" t="s">
        <v>513</v>
      </c>
      <c r="I52" s="329">
        <v>783299</v>
      </c>
      <c r="J52" s="330">
        <v>22869</v>
      </c>
      <c r="K52" s="331">
        <v>-46.7</v>
      </c>
      <c r="L52" s="332">
        <v>35212</v>
      </c>
      <c r="M52" s="333">
        <v>0</v>
      </c>
      <c r="N52" s="334">
        <v>-46.7</v>
      </c>
    </row>
    <row r="53" spans="1:14" x14ac:dyDescent="0.15">
      <c r="A53" s="250"/>
      <c r="B53" s="246"/>
      <c r="C53" s="246"/>
      <c r="D53" s="246"/>
      <c r="E53" s="246"/>
      <c r="F53" s="246"/>
      <c r="G53" s="312" t="s">
        <v>514</v>
      </c>
      <c r="H53" s="313"/>
      <c r="I53" s="321">
        <v>2174850</v>
      </c>
      <c r="J53" s="322">
        <v>63644</v>
      </c>
      <c r="K53" s="323">
        <v>26.1</v>
      </c>
      <c r="L53" s="324">
        <v>90961</v>
      </c>
      <c r="M53" s="325">
        <v>20.100000000000001</v>
      </c>
      <c r="N53" s="326">
        <v>6</v>
      </c>
    </row>
    <row r="54" spans="1:14" x14ac:dyDescent="0.15">
      <c r="A54" s="250"/>
      <c r="B54" s="246"/>
      <c r="C54" s="246"/>
      <c r="D54" s="246"/>
      <c r="E54" s="246"/>
      <c r="F54" s="246"/>
      <c r="G54" s="327"/>
      <c r="H54" s="328" t="s">
        <v>513</v>
      </c>
      <c r="I54" s="329">
        <v>1162384</v>
      </c>
      <c r="J54" s="330">
        <v>34016</v>
      </c>
      <c r="K54" s="331">
        <v>48.7</v>
      </c>
      <c r="L54" s="332">
        <v>37720</v>
      </c>
      <c r="M54" s="333">
        <v>7.1</v>
      </c>
      <c r="N54" s="334">
        <v>41.6</v>
      </c>
    </row>
    <row r="55" spans="1:14" x14ac:dyDescent="0.15">
      <c r="A55" s="250"/>
      <c r="B55" s="246"/>
      <c r="C55" s="246"/>
      <c r="D55" s="246"/>
      <c r="E55" s="246"/>
      <c r="F55" s="246"/>
      <c r="G55" s="312" t="s">
        <v>515</v>
      </c>
      <c r="H55" s="313"/>
      <c r="I55" s="321">
        <v>2605677</v>
      </c>
      <c r="J55" s="322">
        <v>76301</v>
      </c>
      <c r="K55" s="323">
        <v>19.899999999999999</v>
      </c>
      <c r="L55" s="324">
        <v>106614</v>
      </c>
      <c r="M55" s="325">
        <v>17.2</v>
      </c>
      <c r="N55" s="326">
        <v>2.7</v>
      </c>
    </row>
    <row r="56" spans="1:14" x14ac:dyDescent="0.15">
      <c r="A56" s="250"/>
      <c r="B56" s="246"/>
      <c r="C56" s="246"/>
      <c r="D56" s="246"/>
      <c r="E56" s="246"/>
      <c r="F56" s="246"/>
      <c r="G56" s="327"/>
      <c r="H56" s="328" t="s">
        <v>513</v>
      </c>
      <c r="I56" s="329">
        <v>1591909</v>
      </c>
      <c r="J56" s="330">
        <v>46615</v>
      </c>
      <c r="K56" s="331">
        <v>37</v>
      </c>
      <c r="L56" s="332">
        <v>45545</v>
      </c>
      <c r="M56" s="333">
        <v>20.7</v>
      </c>
      <c r="N56" s="334">
        <v>16.3</v>
      </c>
    </row>
    <row r="57" spans="1:14" x14ac:dyDescent="0.15">
      <c r="A57" s="250"/>
      <c r="B57" s="246"/>
      <c r="C57" s="246"/>
      <c r="D57" s="246"/>
      <c r="E57" s="246"/>
      <c r="F57" s="246"/>
      <c r="G57" s="312" t="s">
        <v>516</v>
      </c>
      <c r="H57" s="313"/>
      <c r="I57" s="321">
        <v>2050900</v>
      </c>
      <c r="J57" s="322">
        <v>60739</v>
      </c>
      <c r="K57" s="323">
        <v>-20.399999999999999</v>
      </c>
      <c r="L57" s="324">
        <v>85459</v>
      </c>
      <c r="M57" s="325">
        <v>-19.8</v>
      </c>
      <c r="N57" s="326">
        <v>-0.6</v>
      </c>
    </row>
    <row r="58" spans="1:14" x14ac:dyDescent="0.15">
      <c r="A58" s="250"/>
      <c r="B58" s="246"/>
      <c r="C58" s="246"/>
      <c r="D58" s="246"/>
      <c r="E58" s="246"/>
      <c r="F58" s="246"/>
      <c r="G58" s="327"/>
      <c r="H58" s="328" t="s">
        <v>513</v>
      </c>
      <c r="I58" s="329">
        <v>947270</v>
      </c>
      <c r="J58" s="330">
        <v>28054</v>
      </c>
      <c r="K58" s="331">
        <v>-39.799999999999997</v>
      </c>
      <c r="L58" s="332">
        <v>44378</v>
      </c>
      <c r="M58" s="333">
        <v>-2.6</v>
      </c>
      <c r="N58" s="334">
        <v>-37.200000000000003</v>
      </c>
    </row>
    <row r="59" spans="1:14" x14ac:dyDescent="0.15">
      <c r="A59" s="250"/>
      <c r="B59" s="246"/>
      <c r="C59" s="246"/>
      <c r="D59" s="246"/>
      <c r="E59" s="246"/>
      <c r="F59" s="246"/>
      <c r="G59" s="312" t="s">
        <v>517</v>
      </c>
      <c r="H59" s="313"/>
      <c r="I59" s="321">
        <v>1745106</v>
      </c>
      <c r="J59" s="322">
        <v>51959</v>
      </c>
      <c r="K59" s="323">
        <v>-14.5</v>
      </c>
      <c r="L59" s="324">
        <v>83280</v>
      </c>
      <c r="M59" s="325">
        <v>-2.5</v>
      </c>
      <c r="N59" s="326">
        <v>-12</v>
      </c>
    </row>
    <row r="60" spans="1:14" x14ac:dyDescent="0.15">
      <c r="A60" s="250"/>
      <c r="B60" s="246"/>
      <c r="C60" s="246"/>
      <c r="D60" s="246"/>
      <c r="E60" s="246"/>
      <c r="F60" s="246"/>
      <c r="G60" s="327"/>
      <c r="H60" s="328" t="s">
        <v>513</v>
      </c>
      <c r="I60" s="335">
        <v>1184427</v>
      </c>
      <c r="J60" s="330">
        <v>35265</v>
      </c>
      <c r="K60" s="331">
        <v>25.7</v>
      </c>
      <c r="L60" s="332">
        <v>43123</v>
      </c>
      <c r="M60" s="333">
        <v>-2.8</v>
      </c>
      <c r="N60" s="334">
        <v>28.5</v>
      </c>
    </row>
    <row r="61" spans="1:14" x14ac:dyDescent="0.15">
      <c r="A61" s="250"/>
      <c r="B61" s="246"/>
      <c r="C61" s="246"/>
      <c r="D61" s="246"/>
      <c r="E61" s="246"/>
      <c r="F61" s="246"/>
      <c r="G61" s="312" t="s">
        <v>518</v>
      </c>
      <c r="H61" s="336"/>
      <c r="I61" s="337">
        <v>2061098</v>
      </c>
      <c r="J61" s="338">
        <v>60624</v>
      </c>
      <c r="K61" s="339">
        <v>-4</v>
      </c>
      <c r="L61" s="340">
        <v>88405</v>
      </c>
      <c r="M61" s="341">
        <v>5.5</v>
      </c>
      <c r="N61" s="326">
        <v>-9.5</v>
      </c>
    </row>
    <row r="62" spans="1:14" x14ac:dyDescent="0.15">
      <c r="A62" s="250"/>
      <c r="B62" s="246"/>
      <c r="C62" s="246"/>
      <c r="D62" s="246"/>
      <c r="E62" s="246"/>
      <c r="F62" s="246"/>
      <c r="G62" s="327"/>
      <c r="H62" s="328" t="s">
        <v>513</v>
      </c>
      <c r="I62" s="329">
        <v>1133858</v>
      </c>
      <c r="J62" s="330">
        <v>33364</v>
      </c>
      <c r="K62" s="331">
        <v>5</v>
      </c>
      <c r="L62" s="332">
        <v>41196</v>
      </c>
      <c r="M62" s="333">
        <v>4.5</v>
      </c>
      <c r="N62" s="334">
        <v>0.5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2" t="s">
        <v>3</v>
      </c>
      <c r="D47" s="1142"/>
      <c r="E47" s="1143"/>
      <c r="F47" s="11">
        <v>36.56</v>
      </c>
      <c r="G47" s="12">
        <v>40.549999999999997</v>
      </c>
      <c r="H47" s="12">
        <v>43.27</v>
      </c>
      <c r="I47" s="12">
        <v>47.09</v>
      </c>
      <c r="J47" s="13">
        <v>41.79</v>
      </c>
    </row>
    <row r="48" spans="2:10" ht="57.75" customHeight="1" x14ac:dyDescent="0.15">
      <c r="B48" s="14"/>
      <c r="C48" s="1144" t="s">
        <v>4</v>
      </c>
      <c r="D48" s="1144"/>
      <c r="E48" s="1145"/>
      <c r="F48" s="15">
        <v>8.61</v>
      </c>
      <c r="G48" s="16">
        <v>8.2899999999999991</v>
      </c>
      <c r="H48" s="16">
        <v>7.08</v>
      </c>
      <c r="I48" s="16">
        <v>8.02</v>
      </c>
      <c r="J48" s="17">
        <v>6.96</v>
      </c>
    </row>
    <row r="49" spans="2:10" ht="57.75" customHeight="1" thickBot="1" x14ac:dyDescent="0.2">
      <c r="B49" s="18"/>
      <c r="C49" s="1146" t="s">
        <v>5</v>
      </c>
      <c r="D49" s="1146"/>
      <c r="E49" s="1147"/>
      <c r="F49" s="19">
        <v>4.1900000000000004</v>
      </c>
      <c r="G49" s="20">
        <v>4.47</v>
      </c>
      <c r="H49" s="20">
        <v>1.63</v>
      </c>
      <c r="I49" s="20">
        <v>5.53</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2018-03-23T07:46:21Z</cp:lastPrinted>
  <dcterms:created xsi:type="dcterms:W3CDTF">2018-01-24T06:09:11Z</dcterms:created>
  <dcterms:modified xsi:type="dcterms:W3CDTF">2018-03-23T10:09:20Z</dcterms:modified>
  <cp:category/>
</cp:coreProperties>
</file>