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heckCompatibility="1" defaultThemeVersion="124226"/>
  <bookViews>
    <workbookView xWindow="120" yWindow="45" windowWidth="19440" windowHeight="7650"/>
  </bookViews>
  <sheets>
    <sheet name="知事選" sheetId="4" r:id="rId1"/>
  </sheets>
  <definedNames>
    <definedName name="_xlnm.Print_Area" localSheetId="0">知事選!$A$1:$S$20</definedName>
  </definedNames>
  <calcPr calcId="145621"/>
</workbook>
</file>

<file path=xl/calcChain.xml><?xml version="1.0" encoding="utf-8"?>
<calcChain xmlns="http://schemas.openxmlformats.org/spreadsheetml/2006/main">
  <c r="N6" i="4" l="1"/>
  <c r="D6" i="4" l="1"/>
  <c r="L20" i="4" l="1"/>
  <c r="K20" i="4"/>
  <c r="I20" i="4"/>
  <c r="H20" i="4"/>
  <c r="F20" i="4"/>
  <c r="E20" i="4"/>
  <c r="C20" i="4"/>
  <c r="B20" i="4"/>
  <c r="O19" i="4"/>
  <c r="R19" i="4" s="1"/>
  <c r="N19" i="4"/>
  <c r="Q19" i="4" s="1"/>
  <c r="M19" i="4"/>
  <c r="J19" i="4"/>
  <c r="P19" i="4" s="1"/>
  <c r="G19" i="4"/>
  <c r="D19" i="4"/>
  <c r="O18" i="4"/>
  <c r="R18" i="4" s="1"/>
  <c r="N18" i="4"/>
  <c r="Q18" i="4" s="1"/>
  <c r="M18" i="4"/>
  <c r="J18" i="4"/>
  <c r="G18" i="4"/>
  <c r="D18" i="4"/>
  <c r="O17" i="4"/>
  <c r="R17" i="4" s="1"/>
  <c r="N17" i="4"/>
  <c r="Q17" i="4" s="1"/>
  <c r="M17" i="4"/>
  <c r="J17" i="4"/>
  <c r="P17" i="4" s="1"/>
  <c r="G17" i="4"/>
  <c r="D17" i="4"/>
  <c r="O16" i="4"/>
  <c r="R16" i="4" s="1"/>
  <c r="N16" i="4"/>
  <c r="Q16" i="4" s="1"/>
  <c r="M16" i="4"/>
  <c r="J16" i="4"/>
  <c r="G16" i="4"/>
  <c r="D16" i="4"/>
  <c r="O15" i="4"/>
  <c r="R15" i="4" s="1"/>
  <c r="N15" i="4"/>
  <c r="Q15" i="4" s="1"/>
  <c r="M15" i="4"/>
  <c r="J15" i="4"/>
  <c r="P15" i="4" s="1"/>
  <c r="G15" i="4"/>
  <c r="D15" i="4"/>
  <c r="O14" i="4"/>
  <c r="R14" i="4" s="1"/>
  <c r="N14" i="4"/>
  <c r="Q14" i="4" s="1"/>
  <c r="M14" i="4"/>
  <c r="J14" i="4"/>
  <c r="G14" i="4"/>
  <c r="D14" i="4"/>
  <c r="O13" i="4"/>
  <c r="R13" i="4" s="1"/>
  <c r="N13" i="4"/>
  <c r="Q13" i="4" s="1"/>
  <c r="M13" i="4"/>
  <c r="J13" i="4"/>
  <c r="P13" i="4" s="1"/>
  <c r="G13" i="4"/>
  <c r="D13" i="4"/>
  <c r="O12" i="4"/>
  <c r="R12" i="4" s="1"/>
  <c r="N12" i="4"/>
  <c r="Q12" i="4" s="1"/>
  <c r="M12" i="4"/>
  <c r="J12" i="4"/>
  <c r="G12" i="4"/>
  <c r="D12" i="4"/>
  <c r="O11" i="4"/>
  <c r="R11" i="4" s="1"/>
  <c r="N11" i="4"/>
  <c r="Q11" i="4" s="1"/>
  <c r="M11" i="4"/>
  <c r="J11" i="4"/>
  <c r="P11" i="4" s="1"/>
  <c r="G11" i="4"/>
  <c r="D11" i="4"/>
  <c r="O10" i="4"/>
  <c r="R10" i="4" s="1"/>
  <c r="N10" i="4"/>
  <c r="Q10" i="4" s="1"/>
  <c r="M10" i="4"/>
  <c r="J10" i="4"/>
  <c r="G10" i="4"/>
  <c r="D10" i="4"/>
  <c r="O9" i="4"/>
  <c r="R9" i="4" s="1"/>
  <c r="N9" i="4"/>
  <c r="Q9" i="4" s="1"/>
  <c r="M9" i="4"/>
  <c r="J9" i="4"/>
  <c r="P9" i="4" s="1"/>
  <c r="G9" i="4"/>
  <c r="D9" i="4"/>
  <c r="O8" i="4"/>
  <c r="R8" i="4" s="1"/>
  <c r="N8" i="4"/>
  <c r="Q8" i="4" s="1"/>
  <c r="M8" i="4"/>
  <c r="J8" i="4"/>
  <c r="G8" i="4"/>
  <c r="D8" i="4"/>
  <c r="O7" i="4"/>
  <c r="R7" i="4" s="1"/>
  <c r="N7" i="4"/>
  <c r="Q7" i="4" s="1"/>
  <c r="M7" i="4"/>
  <c r="J7" i="4"/>
  <c r="P7" i="4" s="1"/>
  <c r="G7" i="4"/>
  <c r="D7" i="4"/>
  <c r="O6" i="4"/>
  <c r="R6" i="4" s="1"/>
  <c r="M6" i="4"/>
  <c r="J6" i="4"/>
  <c r="G6" i="4"/>
  <c r="D20" i="4" l="1"/>
  <c r="M20" i="4"/>
  <c r="N20" i="4"/>
  <c r="Q20" i="4" s="1"/>
  <c r="J20" i="4"/>
  <c r="P8" i="4"/>
  <c r="S8" i="4" s="1"/>
  <c r="P10" i="4"/>
  <c r="S10" i="4" s="1"/>
  <c r="P12" i="4"/>
  <c r="S12" i="4" s="1"/>
  <c r="P14" i="4"/>
  <c r="S14" i="4" s="1"/>
  <c r="P16" i="4"/>
  <c r="S16" i="4" s="1"/>
  <c r="P18" i="4"/>
  <c r="S18" i="4" s="1"/>
  <c r="G20" i="4"/>
  <c r="Q6" i="4"/>
  <c r="S7" i="4"/>
  <c r="S9" i="4"/>
  <c r="S11" i="4"/>
  <c r="S13" i="4"/>
  <c r="S15" i="4"/>
  <c r="S17" i="4"/>
  <c r="S19" i="4"/>
  <c r="O20" i="4"/>
  <c r="R20" i="4" s="1"/>
  <c r="P6" i="4"/>
  <c r="S6" i="4" l="1"/>
  <c r="P20" i="4"/>
  <c r="S20" i="4" s="1"/>
</calcChain>
</file>

<file path=xl/sharedStrings.xml><?xml version="1.0" encoding="utf-8"?>
<sst xmlns="http://schemas.openxmlformats.org/spreadsheetml/2006/main" count="42" uniqueCount="26">
  <si>
    <t>投票区</t>
  </si>
  <si>
    <t>男</t>
  </si>
  <si>
    <t>女</t>
  </si>
  <si>
    <t>計</t>
  </si>
  <si>
    <t>第　１</t>
  </si>
  <si>
    <t>第　２</t>
  </si>
  <si>
    <t>第　３</t>
  </si>
  <si>
    <t>第　４</t>
  </si>
  <si>
    <t>第　５</t>
  </si>
  <si>
    <t>第　６</t>
  </si>
  <si>
    <t>第　７</t>
  </si>
  <si>
    <t>第　８</t>
  </si>
  <si>
    <t>第　９</t>
  </si>
  <si>
    <t>第 10</t>
  </si>
  <si>
    <t>第 11</t>
  </si>
  <si>
    <t>第 12</t>
  </si>
  <si>
    <t>第 13</t>
  </si>
  <si>
    <t>第 14</t>
  </si>
  <si>
    <t>名簿登録者数</t>
    <rPh sb="0" eb="2">
      <t>メイボ</t>
    </rPh>
    <rPh sb="2" eb="5">
      <t>トウロクシャ</t>
    </rPh>
    <rPh sb="5" eb="6">
      <t>スウ</t>
    </rPh>
    <phoneticPr fontId="1"/>
  </si>
  <si>
    <t>当日有権者数</t>
    <rPh sb="0" eb="2">
      <t>トウジツ</t>
    </rPh>
    <rPh sb="2" eb="5">
      <t>ユウケンシャ</t>
    </rPh>
    <rPh sb="5" eb="6">
      <t>スウ</t>
    </rPh>
    <phoneticPr fontId="1"/>
  </si>
  <si>
    <t>投票者数（合計）</t>
    <rPh sb="0" eb="3">
      <t>トウヒョウシャ</t>
    </rPh>
    <rPh sb="3" eb="4">
      <t>スウ</t>
    </rPh>
    <rPh sb="5" eb="7">
      <t>ゴウケイ</t>
    </rPh>
    <phoneticPr fontId="1"/>
  </si>
  <si>
    <t>投票率</t>
    <rPh sb="0" eb="2">
      <t>トウヒョウ</t>
    </rPh>
    <rPh sb="2" eb="3">
      <t>リツ</t>
    </rPh>
    <phoneticPr fontId="1"/>
  </si>
  <si>
    <t>期日前投票者数</t>
    <rPh sb="0" eb="2">
      <t>キジツ</t>
    </rPh>
    <rPh sb="2" eb="3">
      <t>マエ</t>
    </rPh>
    <rPh sb="3" eb="6">
      <t>トウヒョウシャ</t>
    </rPh>
    <rPh sb="6" eb="7">
      <t>スウ</t>
    </rPh>
    <phoneticPr fontId="1"/>
  </si>
  <si>
    <t>投　票　結　果　（投票区別）</t>
    <rPh sb="0" eb="1">
      <t>トウ</t>
    </rPh>
    <rPh sb="2" eb="3">
      <t>ヒョウ</t>
    </rPh>
    <rPh sb="4" eb="5">
      <t>ムスビ</t>
    </rPh>
    <rPh sb="6" eb="7">
      <t>ハテ</t>
    </rPh>
    <rPh sb="9" eb="11">
      <t>トウヒョウ</t>
    </rPh>
    <rPh sb="11" eb="12">
      <t>ク</t>
    </rPh>
    <rPh sb="12" eb="13">
      <t>ベツ</t>
    </rPh>
    <phoneticPr fontId="2"/>
  </si>
  <si>
    <t>選挙名　　第１９回愛媛県知事選挙（平成30年11月18日執行）</t>
    <rPh sb="5" eb="16">
      <t>ダ</t>
    </rPh>
    <phoneticPr fontId="1"/>
  </si>
  <si>
    <t>投票所投票者数</t>
    <rPh sb="0" eb="2">
      <t>トウヒョウ</t>
    </rPh>
    <rPh sb="2" eb="3">
      <t>ジョ</t>
    </rPh>
    <rPh sb="3" eb="6">
      <t>トウヒョウシャ</t>
    </rPh>
    <rPh sb="6" eb="7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</si>
</sst>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;\-#,##0;&quot;-&quot;"/>
  </numFmts>
  <fonts count="21">
    <font>
      <sz val="14"/>
      <name val="明朝"/>
      <family val="1"/>
      <charset val="128"/>
    </font>
    <font>
      <sz val="7"/>
      <name val="明朝"/>
      <family val="1"/>
      <charset val="128"/>
    </font>
    <font>
      <sz val="7"/>
      <name val="ＭＳ Ｐ明朝"/>
      <family val="1"/>
      <charset val="128"/>
    </font>
    <font>
      <b/>
      <sz val="14"/>
      <name val="ＭＳ Ｐ明朝"/>
      <family val="1"/>
      <charset val="128"/>
    </font>
    <font>
      <sz val="14"/>
      <name val="ＭＳ Ｐ明朝"/>
      <family val="1"/>
      <charset val="128"/>
    </font>
    <font>
      <b/>
      <sz val="14"/>
      <color indexed="12"/>
      <name val="ＭＳ Ｐ明朝"/>
      <family val="1"/>
      <charset val="128"/>
    </font>
    <font>
      <b/>
      <sz val="14"/>
      <color indexed="10"/>
      <name val="ＭＳ Ｐ明朝"/>
      <family val="1"/>
      <charset val="128"/>
    </font>
    <font>
      <sz val="10"/>
      <color indexed="8"/>
      <name val="Arial"/>
      <family val="2"/>
    </font>
    <font>
      <sz val="9"/>
      <name val="Times New Roman"/>
      <family val="1"/>
    </font>
    <font>
      <b/>
      <sz val="12"/>
      <name val="Arial"/>
      <family val="2"/>
    </font>
    <font>
      <sz val="10"/>
      <name val="Arial"/>
      <family val="2"/>
    </font>
    <font>
      <sz val="8"/>
      <color indexed="16"/>
      <name val="Century Schoolbook"/>
      <family val="1"/>
    </font>
    <font>
      <b/>
      <i/>
      <sz val="10"/>
      <name val="Times New Roman"/>
      <family val="1"/>
    </font>
    <font>
      <b/>
      <sz val="9"/>
      <name val="Times New Roman"/>
      <family val="1"/>
    </font>
    <font>
      <b/>
      <sz val="14"/>
      <color rgb="FF002060"/>
      <name val="ＭＳ Ｐ明朝"/>
      <family val="1"/>
      <charset val="128"/>
    </font>
    <font>
      <b/>
      <sz val="14"/>
      <color rgb="FFFF0000"/>
      <name val="ＭＳ Ｐ明朝"/>
      <family val="1"/>
      <charset val="128"/>
    </font>
    <font>
      <sz val="14"/>
      <color rgb="FF002060"/>
      <name val="ＭＳ Ｐ明朝"/>
      <family val="1"/>
      <charset val="128"/>
    </font>
    <font>
      <sz val="14"/>
      <color rgb="FFFF0000"/>
      <name val="ＭＳ Ｐ明朝"/>
      <family val="1"/>
      <charset val="128"/>
    </font>
    <font>
      <sz val="14"/>
      <color indexed="12"/>
      <name val="ＭＳ Ｐ明朝"/>
      <family val="1"/>
      <charset val="128"/>
    </font>
    <font>
      <sz val="14"/>
      <color indexed="10"/>
      <name val="ＭＳ Ｐ明朝"/>
      <family val="1"/>
      <charset val="128"/>
    </font>
    <font>
      <b/>
      <sz val="28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36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8"/>
      </bottom>
      <diagonal/>
    </border>
    <border>
      <left/>
      <right/>
      <top style="medium">
        <color indexed="64"/>
      </top>
      <bottom style="thin">
        <color indexed="8"/>
      </bottom>
      <diagonal/>
    </border>
    <border>
      <left/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64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8"/>
      </bottom>
      <diagonal/>
    </border>
    <border>
      <left style="medium">
        <color indexed="64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 style="double">
        <color indexed="64"/>
      </right>
      <top/>
      <bottom style="medium">
        <color indexed="64"/>
      </bottom>
      <diagonal/>
    </border>
    <border>
      <left style="thin">
        <color indexed="8"/>
      </left>
      <right style="double">
        <color indexed="64"/>
      </right>
      <top/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double">
        <color indexed="64"/>
      </right>
      <top style="medium">
        <color indexed="64"/>
      </top>
      <bottom style="medium">
        <color indexed="64"/>
      </bottom>
      <diagonal/>
    </border>
  </borders>
  <cellStyleXfs count="10">
    <xf numFmtId="0" fontId="0" fillId="0" borderId="0"/>
    <xf numFmtId="176" fontId="7" fillId="0" borderId="0" applyFill="0" applyBorder="0" applyAlignment="0"/>
    <xf numFmtId="0" fontId="8" fillId="0" borderId="0">
      <alignment horizontal="left"/>
    </xf>
    <xf numFmtId="0" fontId="9" fillId="0" borderId="3" applyNumberFormat="0" applyAlignment="0" applyProtection="0">
      <alignment horizontal="left" vertical="center"/>
    </xf>
    <xf numFmtId="0" fontId="9" fillId="0" borderId="4">
      <alignment horizontal="left" vertical="center"/>
    </xf>
    <xf numFmtId="0" fontId="10" fillId="0" borderId="0"/>
    <xf numFmtId="4" fontId="8" fillId="0" borderId="0">
      <alignment horizontal="right"/>
    </xf>
    <xf numFmtId="4" fontId="11" fillId="0" borderId="0">
      <alignment horizontal="right"/>
    </xf>
    <xf numFmtId="0" fontId="12" fillId="0" borderId="0">
      <alignment horizontal="left"/>
    </xf>
    <xf numFmtId="0" fontId="13" fillId="0" borderId="0">
      <alignment horizontal="center"/>
    </xf>
  </cellStyleXfs>
  <cellXfs count="53">
    <xf numFmtId="0" fontId="0" fillId="0" borderId="0" xfId="0"/>
    <xf numFmtId="0" fontId="3" fillId="0" borderId="0" xfId="0" applyFont="1" applyAlignment="1">
      <alignment shrinkToFit="1"/>
    </xf>
    <xf numFmtId="0" fontId="3" fillId="0" borderId="0" xfId="0" applyFont="1" applyBorder="1" applyAlignment="1">
      <alignment shrinkToFit="1"/>
    </xf>
    <xf numFmtId="3" fontId="17" fillId="0" borderId="2" xfId="0" applyNumberFormat="1" applyFont="1" applyFill="1" applyBorder="1" applyAlignment="1">
      <alignment vertical="center" shrinkToFit="1"/>
    </xf>
    <xf numFmtId="0" fontId="4" fillId="0" borderId="0" xfId="0" applyFont="1" applyFill="1" applyAlignment="1">
      <alignment shrinkToFit="1"/>
    </xf>
    <xf numFmtId="0" fontId="4" fillId="0" borderId="0" xfId="0" applyFont="1" applyAlignment="1">
      <alignment shrinkToFit="1"/>
    </xf>
    <xf numFmtId="0" fontId="4" fillId="0" borderId="0" xfId="0" applyFont="1" applyAlignment="1">
      <alignment vertical="center" shrinkToFit="1"/>
    </xf>
    <xf numFmtId="3" fontId="4" fillId="0" borderId="0" xfId="0" applyNumberFormat="1" applyFont="1" applyAlignment="1">
      <alignment vertical="center" shrinkToFit="1"/>
    </xf>
    <xf numFmtId="3" fontId="16" fillId="0" borderId="8" xfId="0" applyNumberFormat="1" applyFont="1" applyFill="1" applyBorder="1" applyAlignment="1">
      <alignment vertical="center" shrinkToFit="1"/>
    </xf>
    <xf numFmtId="3" fontId="4" fillId="0" borderId="9" xfId="0" applyNumberFormat="1" applyFont="1" applyFill="1" applyBorder="1" applyAlignment="1">
      <alignment vertical="center" shrinkToFit="1"/>
    </xf>
    <xf numFmtId="0" fontId="4" fillId="0" borderId="0" xfId="0" applyFont="1" applyFill="1" applyBorder="1" applyAlignment="1">
      <alignment vertical="center" shrinkToFit="1"/>
    </xf>
    <xf numFmtId="3" fontId="16" fillId="0" borderId="15" xfId="0" applyNumberFormat="1" applyFont="1" applyFill="1" applyBorder="1" applyAlignment="1">
      <alignment vertical="center" shrinkToFit="1"/>
    </xf>
    <xf numFmtId="3" fontId="17" fillId="0" borderId="1" xfId="0" applyNumberFormat="1" applyFont="1" applyFill="1" applyBorder="1" applyAlignment="1">
      <alignment vertical="center" shrinkToFit="1"/>
    </xf>
    <xf numFmtId="3" fontId="4" fillId="0" borderId="16" xfId="0" applyNumberFormat="1" applyFont="1" applyFill="1" applyBorder="1" applyAlignment="1">
      <alignment vertical="center" shrinkToFit="1"/>
    </xf>
    <xf numFmtId="2" fontId="18" fillId="0" borderId="15" xfId="0" applyNumberFormat="1" applyFont="1" applyFill="1" applyBorder="1" applyAlignment="1">
      <alignment vertical="center" shrinkToFit="1"/>
    </xf>
    <xf numFmtId="2" fontId="19" fillId="0" borderId="1" xfId="0" applyNumberFormat="1" applyFont="1" applyFill="1" applyBorder="1" applyAlignment="1">
      <alignment vertical="center" shrinkToFit="1"/>
    </xf>
    <xf numFmtId="2" fontId="4" fillId="0" borderId="16" xfId="0" applyNumberFormat="1" applyFont="1" applyFill="1" applyBorder="1" applyAlignment="1">
      <alignment vertical="center" shrinkToFit="1"/>
    </xf>
    <xf numFmtId="0" fontId="14" fillId="2" borderId="10" xfId="0" applyFont="1" applyFill="1" applyBorder="1" applyAlignment="1">
      <alignment horizontal="center" vertical="center" shrinkToFit="1"/>
    </xf>
    <xf numFmtId="0" fontId="15" fillId="2" borderId="11" xfId="0" applyFont="1" applyFill="1" applyBorder="1" applyAlignment="1">
      <alignment horizontal="center" vertical="center" shrinkToFit="1"/>
    </xf>
    <xf numFmtId="0" fontId="3" fillId="2" borderId="12" xfId="0" applyFont="1" applyFill="1" applyBorder="1" applyAlignment="1">
      <alignment horizontal="center" vertical="center" shrinkToFit="1"/>
    </xf>
    <xf numFmtId="0" fontId="14" fillId="2" borderId="19" xfId="0" applyFont="1" applyFill="1" applyBorder="1" applyAlignment="1">
      <alignment horizontal="center" vertical="center" shrinkToFit="1"/>
    </xf>
    <xf numFmtId="0" fontId="15" fillId="2" borderId="20" xfId="0" applyFont="1" applyFill="1" applyBorder="1" applyAlignment="1">
      <alignment horizontal="center" vertical="center" shrinkToFit="1"/>
    </xf>
    <xf numFmtId="0" fontId="5" fillId="2" borderId="10" xfId="0" applyFont="1" applyFill="1" applyBorder="1" applyAlignment="1">
      <alignment horizontal="center" vertical="center" shrinkToFit="1"/>
    </xf>
    <xf numFmtId="0" fontId="6" fillId="2" borderId="11" xfId="0" applyFont="1" applyFill="1" applyBorder="1" applyAlignment="1">
      <alignment horizontal="center" vertical="center" shrinkToFit="1"/>
    </xf>
    <xf numFmtId="0" fontId="3" fillId="2" borderId="21" xfId="0" applyFont="1" applyFill="1" applyBorder="1" applyAlignment="1">
      <alignment horizontal="center" vertical="center" shrinkToFit="1"/>
    </xf>
    <xf numFmtId="3" fontId="14" fillId="2" borderId="22" xfId="0" applyNumberFormat="1" applyFont="1" applyFill="1" applyBorder="1" applyAlignment="1">
      <alignment vertical="center" shrinkToFit="1"/>
    </xf>
    <xf numFmtId="3" fontId="15" fillId="2" borderId="23" xfId="0" applyNumberFormat="1" applyFont="1" applyFill="1" applyBorder="1" applyAlignment="1">
      <alignment vertical="center" shrinkToFit="1"/>
    </xf>
    <xf numFmtId="3" fontId="3" fillId="2" borderId="24" xfId="0" applyNumberFormat="1" applyFont="1" applyFill="1" applyBorder="1" applyAlignment="1">
      <alignment vertical="center" shrinkToFit="1"/>
    </xf>
    <xf numFmtId="2" fontId="5" fillId="2" borderId="22" xfId="0" applyNumberFormat="1" applyFont="1" applyFill="1" applyBorder="1" applyAlignment="1">
      <alignment vertical="center" shrinkToFit="1"/>
    </xf>
    <xf numFmtId="2" fontId="6" fillId="2" borderId="23" xfId="0" applyNumberFormat="1" applyFont="1" applyFill="1" applyBorder="1" applyAlignment="1">
      <alignment vertical="center" shrinkToFit="1"/>
    </xf>
    <xf numFmtId="2" fontId="3" fillId="2" borderId="24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4" fillId="0" borderId="25" xfId="0" applyFont="1" applyFill="1" applyBorder="1" applyAlignment="1">
      <alignment horizontal="center" vertical="center" shrinkToFit="1"/>
    </xf>
    <xf numFmtId="0" fontId="4" fillId="0" borderId="26" xfId="0" applyFont="1" applyFill="1" applyBorder="1" applyAlignment="1">
      <alignment horizontal="center" vertical="center" shrinkToFit="1"/>
    </xf>
    <xf numFmtId="0" fontId="14" fillId="2" borderId="27" xfId="0" applyFont="1" applyFill="1" applyBorder="1" applyAlignment="1">
      <alignment horizontal="center" vertical="center" shrinkToFit="1"/>
    </xf>
    <xf numFmtId="3" fontId="16" fillId="0" borderId="28" xfId="0" applyNumberFormat="1" applyFont="1" applyFill="1" applyBorder="1" applyAlignment="1">
      <alignment vertical="center" shrinkToFit="1"/>
    </xf>
    <xf numFmtId="3" fontId="16" fillId="0" borderId="29" xfId="0" applyNumberFormat="1" applyFont="1" applyFill="1" applyBorder="1" applyAlignment="1">
      <alignment vertical="center" shrinkToFit="1"/>
    </xf>
    <xf numFmtId="3" fontId="14" fillId="2" borderId="30" xfId="0" applyNumberFormat="1" applyFont="1" applyFill="1" applyBorder="1" applyAlignment="1">
      <alignment vertical="center" shrinkToFit="1"/>
    </xf>
    <xf numFmtId="0" fontId="3" fillId="2" borderId="32" xfId="0" applyFont="1" applyFill="1" applyBorder="1" applyAlignment="1">
      <alignment horizontal="center" vertical="center" shrinkToFit="1"/>
    </xf>
    <xf numFmtId="3" fontId="4" fillId="0" borderId="33" xfId="0" applyNumberFormat="1" applyFont="1" applyFill="1" applyBorder="1" applyAlignment="1">
      <alignment vertical="center" shrinkToFit="1"/>
    </xf>
    <xf numFmtId="3" fontId="4" fillId="0" borderId="34" xfId="0" applyNumberFormat="1" applyFont="1" applyFill="1" applyBorder="1" applyAlignment="1">
      <alignment vertical="center" shrinkToFit="1"/>
    </xf>
    <xf numFmtId="3" fontId="3" fillId="2" borderId="35" xfId="0" applyNumberFormat="1" applyFont="1" applyFill="1" applyBorder="1" applyAlignment="1">
      <alignment vertical="center" shrinkToFit="1"/>
    </xf>
    <xf numFmtId="0" fontId="4" fillId="0" borderId="0" xfId="0" applyFont="1" applyBorder="1" applyAlignment="1">
      <alignment vertical="center" shrinkToFit="1"/>
    </xf>
    <xf numFmtId="0" fontId="20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horizontal="left" vertical="center" shrinkToFit="1"/>
    </xf>
    <xf numFmtId="0" fontId="3" fillId="2" borderId="17" xfId="0" applyFont="1" applyFill="1" applyBorder="1" applyAlignment="1">
      <alignment horizontal="center" vertical="center" shrinkToFit="1"/>
    </xf>
    <xf numFmtId="0" fontId="3" fillId="2" borderId="18" xfId="0" applyFont="1" applyFill="1" applyBorder="1" applyAlignment="1">
      <alignment horizontal="center" vertical="center" shrinkToFit="1"/>
    </xf>
    <xf numFmtId="0" fontId="3" fillId="2" borderId="5" xfId="0" applyFont="1" applyFill="1" applyBorder="1" applyAlignment="1">
      <alignment horizontal="center" vertical="center" shrinkToFit="1"/>
    </xf>
    <xf numFmtId="0" fontId="3" fillId="2" borderId="6" xfId="0" applyFont="1" applyFill="1" applyBorder="1" applyAlignment="1">
      <alignment horizontal="center" vertical="center" shrinkToFit="1"/>
    </xf>
    <xf numFmtId="0" fontId="3" fillId="2" borderId="7" xfId="0" applyFont="1" applyFill="1" applyBorder="1" applyAlignment="1">
      <alignment horizontal="center" vertical="center" shrinkToFit="1"/>
    </xf>
    <xf numFmtId="0" fontId="3" fillId="2" borderId="13" xfId="0" applyFont="1" applyFill="1" applyBorder="1" applyAlignment="1">
      <alignment horizontal="center" vertical="center" shrinkToFit="1"/>
    </xf>
    <xf numFmtId="0" fontId="3" fillId="2" borderId="14" xfId="0" applyFont="1" applyFill="1" applyBorder="1" applyAlignment="1">
      <alignment horizontal="center" vertical="center" shrinkToFit="1"/>
    </xf>
    <xf numFmtId="0" fontId="3" fillId="2" borderId="31" xfId="0" applyFont="1" applyFill="1" applyBorder="1" applyAlignment="1">
      <alignment horizontal="center" vertical="center" shrinkToFit="1"/>
    </xf>
  </cellXfs>
  <cellStyles count="10">
    <cellStyle name="Calc Currency (0)" xfId="1"/>
    <cellStyle name="entry" xfId="2"/>
    <cellStyle name="Header1" xfId="3"/>
    <cellStyle name="Header2" xfId="4"/>
    <cellStyle name="Normal_#18-Internet" xfId="5"/>
    <cellStyle name="price" xfId="6"/>
    <cellStyle name="revised" xfId="7"/>
    <cellStyle name="section" xfId="8"/>
    <cellStyle name="title" xfId="9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598715</xdr:colOff>
      <xdr:row>0</xdr:row>
      <xdr:rowOff>68036</xdr:rowOff>
    </xdr:from>
    <xdr:to>
      <xdr:col>18</xdr:col>
      <xdr:colOff>693964</xdr:colOff>
      <xdr:row>2</xdr:row>
      <xdr:rowOff>122465</xdr:rowOff>
    </xdr:to>
    <xdr:sp macro="" textlink="">
      <xdr:nvSpPr>
        <xdr:cNvPr id="2" name="円/楕円 1"/>
        <xdr:cNvSpPr/>
      </xdr:nvSpPr>
      <xdr:spPr>
        <a:xfrm>
          <a:off x="13066940" y="68036"/>
          <a:ext cx="828674" cy="816429"/>
        </a:xfrm>
        <a:prstGeom prst="ellipse">
          <a:avLst/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3600" b="1">
              <a:latin typeface="+mn-ea"/>
              <a:ea typeface="+mn-ea"/>
            </a:rPr>
            <a:t>知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"/>
  <sheetViews>
    <sheetView tabSelected="1" view="pageBreakPreview" zoomScale="70" zoomScaleNormal="70" zoomScaleSheetLayoutView="70" workbookViewId="0">
      <pane xSplit="1" ySplit="5" topLeftCell="B6" activePane="bottomRight" state="frozen"/>
      <selection activeCell="N10" sqref="N10"/>
      <selection pane="topRight" activeCell="N10" sqref="N10"/>
      <selection pane="bottomLeft" activeCell="N10" sqref="N10"/>
      <selection pane="bottomRight" activeCell="A3" sqref="A3:S3"/>
    </sheetView>
  </sheetViews>
  <sheetFormatPr defaultColWidth="7.69921875" defaultRowHeight="30" customHeight="1"/>
  <cols>
    <col min="1" max="1" width="7.69921875" style="6"/>
    <col min="2" max="4" width="7.69921875" style="6" customWidth="1"/>
    <col min="5" max="19" width="7.69921875" style="6"/>
    <col min="20" max="16384" width="7.69921875" style="5"/>
  </cols>
  <sheetData>
    <row r="1" spans="1:19" s="1" customFormat="1" ht="30" customHeight="1">
      <c r="A1" s="43" t="s">
        <v>23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</row>
    <row r="2" spans="1:19" s="1" customFormat="1" ht="30" customHeight="1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</row>
    <row r="3" spans="1:19" s="2" customFormat="1" ht="30" customHeight="1" thickBot="1">
      <c r="A3" s="44" t="s">
        <v>24</v>
      </c>
      <c r="B3" s="44"/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  <c r="P3" s="44"/>
      <c r="Q3" s="44"/>
      <c r="R3" s="44"/>
      <c r="S3" s="44"/>
    </row>
    <row r="4" spans="1:19" s="1" customFormat="1" ht="30" customHeight="1">
      <c r="A4" s="45" t="s">
        <v>0</v>
      </c>
      <c r="B4" s="47" t="s">
        <v>18</v>
      </c>
      <c r="C4" s="48"/>
      <c r="D4" s="49"/>
      <c r="E4" s="47" t="s">
        <v>19</v>
      </c>
      <c r="F4" s="48"/>
      <c r="G4" s="49"/>
      <c r="H4" s="50" t="s">
        <v>25</v>
      </c>
      <c r="I4" s="51"/>
      <c r="J4" s="52"/>
      <c r="K4" s="48" t="s">
        <v>22</v>
      </c>
      <c r="L4" s="48"/>
      <c r="M4" s="49"/>
      <c r="N4" s="47" t="s">
        <v>20</v>
      </c>
      <c r="O4" s="48"/>
      <c r="P4" s="49"/>
      <c r="Q4" s="47" t="s">
        <v>21</v>
      </c>
      <c r="R4" s="48"/>
      <c r="S4" s="49"/>
    </row>
    <row r="5" spans="1:19" s="1" customFormat="1" ht="30" customHeight="1" thickBot="1">
      <c r="A5" s="46"/>
      <c r="B5" s="17" t="s">
        <v>1</v>
      </c>
      <c r="C5" s="18" t="s">
        <v>2</v>
      </c>
      <c r="D5" s="19" t="s">
        <v>3</v>
      </c>
      <c r="E5" s="17" t="s">
        <v>1</v>
      </c>
      <c r="F5" s="18" t="s">
        <v>2</v>
      </c>
      <c r="G5" s="19" t="s">
        <v>3</v>
      </c>
      <c r="H5" s="20" t="s">
        <v>1</v>
      </c>
      <c r="I5" s="21" t="s">
        <v>2</v>
      </c>
      <c r="J5" s="38" t="s">
        <v>3</v>
      </c>
      <c r="K5" s="34" t="s">
        <v>1</v>
      </c>
      <c r="L5" s="18" t="s">
        <v>2</v>
      </c>
      <c r="M5" s="19" t="s">
        <v>3</v>
      </c>
      <c r="N5" s="17" t="s">
        <v>1</v>
      </c>
      <c r="O5" s="18" t="s">
        <v>2</v>
      </c>
      <c r="P5" s="19" t="s">
        <v>3</v>
      </c>
      <c r="Q5" s="22" t="s">
        <v>1</v>
      </c>
      <c r="R5" s="23" t="s">
        <v>2</v>
      </c>
      <c r="S5" s="19" t="s">
        <v>3</v>
      </c>
    </row>
    <row r="6" spans="1:19" s="4" customFormat="1" ht="30" customHeight="1">
      <c r="A6" s="32" t="s">
        <v>4</v>
      </c>
      <c r="B6" s="11">
        <v>1927</v>
      </c>
      <c r="C6" s="12">
        <v>2233</v>
      </c>
      <c r="D6" s="13">
        <f>B6+C6</f>
        <v>4160</v>
      </c>
      <c r="E6" s="11">
        <v>1905</v>
      </c>
      <c r="F6" s="12">
        <v>2206</v>
      </c>
      <c r="G6" s="13">
        <f t="shared" ref="G6:G19" si="0">E6+F6</f>
        <v>4111</v>
      </c>
      <c r="H6" s="11">
        <v>509</v>
      </c>
      <c r="I6" s="12">
        <v>578</v>
      </c>
      <c r="J6" s="39">
        <f t="shared" ref="J6:J19" si="1">H6+I6</f>
        <v>1087</v>
      </c>
      <c r="K6" s="35">
        <v>216</v>
      </c>
      <c r="L6" s="12">
        <v>323</v>
      </c>
      <c r="M6" s="13">
        <f>SUM(K6:L6)</f>
        <v>539</v>
      </c>
      <c r="N6" s="11">
        <f t="shared" ref="N6:N19" si="2">SUM(H6,K6)</f>
        <v>725</v>
      </c>
      <c r="O6" s="12">
        <f t="shared" ref="O6:O19" si="3">SUM(I6,L6)</f>
        <v>901</v>
      </c>
      <c r="P6" s="13">
        <f t="shared" ref="P6:P19" si="4">SUM(J6,M6)</f>
        <v>1626</v>
      </c>
      <c r="Q6" s="14">
        <f t="shared" ref="Q6:Q20" si="5">ROUND(N6/E6*100,2)</f>
        <v>38.06</v>
      </c>
      <c r="R6" s="15">
        <f t="shared" ref="R6:R20" si="6">ROUND(O6/F6*100,2)</f>
        <v>40.840000000000003</v>
      </c>
      <c r="S6" s="16">
        <f t="shared" ref="S6:S20" si="7">ROUND(P6/G6*100,2)</f>
        <v>39.549999999999997</v>
      </c>
    </row>
    <row r="7" spans="1:19" s="4" customFormat="1" ht="30" customHeight="1">
      <c r="A7" s="33" t="s">
        <v>5</v>
      </c>
      <c r="B7" s="8">
        <v>241</v>
      </c>
      <c r="C7" s="3">
        <v>235</v>
      </c>
      <c r="D7" s="9">
        <f t="shared" ref="D7:D19" si="8">B7+C7</f>
        <v>476</v>
      </c>
      <c r="E7" s="8">
        <v>238</v>
      </c>
      <c r="F7" s="3">
        <v>233</v>
      </c>
      <c r="G7" s="9">
        <f t="shared" si="0"/>
        <v>471</v>
      </c>
      <c r="H7" s="8">
        <v>79</v>
      </c>
      <c r="I7" s="3">
        <v>92</v>
      </c>
      <c r="J7" s="40">
        <f t="shared" si="1"/>
        <v>171</v>
      </c>
      <c r="K7" s="36">
        <v>27</v>
      </c>
      <c r="L7" s="3">
        <v>28</v>
      </c>
      <c r="M7" s="9">
        <f>SUM(K7:L7)</f>
        <v>55</v>
      </c>
      <c r="N7" s="8">
        <f t="shared" si="2"/>
        <v>106</v>
      </c>
      <c r="O7" s="3">
        <f t="shared" si="3"/>
        <v>120</v>
      </c>
      <c r="P7" s="9">
        <f t="shared" si="4"/>
        <v>226</v>
      </c>
      <c r="Q7" s="14">
        <f t="shared" si="5"/>
        <v>44.54</v>
      </c>
      <c r="R7" s="15">
        <f t="shared" si="6"/>
        <v>51.5</v>
      </c>
      <c r="S7" s="16">
        <f t="shared" si="7"/>
        <v>47.98</v>
      </c>
    </row>
    <row r="8" spans="1:19" s="4" customFormat="1" ht="30" customHeight="1">
      <c r="A8" s="33" t="s">
        <v>6</v>
      </c>
      <c r="B8" s="8">
        <v>2553</v>
      </c>
      <c r="C8" s="3">
        <v>2889</v>
      </c>
      <c r="D8" s="9">
        <f t="shared" si="8"/>
        <v>5442</v>
      </c>
      <c r="E8" s="8">
        <v>2529</v>
      </c>
      <c r="F8" s="3">
        <v>2860</v>
      </c>
      <c r="G8" s="9">
        <f t="shared" si="0"/>
        <v>5389</v>
      </c>
      <c r="H8" s="8">
        <v>732</v>
      </c>
      <c r="I8" s="3">
        <v>845</v>
      </c>
      <c r="J8" s="40">
        <f t="shared" si="1"/>
        <v>1577</v>
      </c>
      <c r="K8" s="36">
        <v>391</v>
      </c>
      <c r="L8" s="3">
        <v>475</v>
      </c>
      <c r="M8" s="9">
        <f t="shared" ref="M8:M19" si="9">SUM(K8:L8)</f>
        <v>866</v>
      </c>
      <c r="N8" s="8">
        <f t="shared" si="2"/>
        <v>1123</v>
      </c>
      <c r="O8" s="3">
        <f t="shared" si="3"/>
        <v>1320</v>
      </c>
      <c r="P8" s="9">
        <f t="shared" si="4"/>
        <v>2443</v>
      </c>
      <c r="Q8" s="14">
        <f t="shared" si="5"/>
        <v>44.4</v>
      </c>
      <c r="R8" s="15">
        <f t="shared" si="6"/>
        <v>46.15</v>
      </c>
      <c r="S8" s="16">
        <f t="shared" si="7"/>
        <v>45.33</v>
      </c>
    </row>
    <row r="9" spans="1:19" s="4" customFormat="1" ht="30" customHeight="1">
      <c r="A9" s="33" t="s">
        <v>7</v>
      </c>
      <c r="B9" s="8">
        <v>1100</v>
      </c>
      <c r="C9" s="3">
        <v>1205</v>
      </c>
      <c r="D9" s="9">
        <f t="shared" si="8"/>
        <v>2305</v>
      </c>
      <c r="E9" s="8">
        <v>1088</v>
      </c>
      <c r="F9" s="3">
        <v>1200</v>
      </c>
      <c r="G9" s="9">
        <f t="shared" si="0"/>
        <v>2288</v>
      </c>
      <c r="H9" s="8">
        <v>294</v>
      </c>
      <c r="I9" s="3">
        <v>317</v>
      </c>
      <c r="J9" s="40">
        <f t="shared" si="1"/>
        <v>611</v>
      </c>
      <c r="K9" s="36">
        <v>190</v>
      </c>
      <c r="L9" s="3">
        <v>246</v>
      </c>
      <c r="M9" s="9">
        <f t="shared" si="9"/>
        <v>436</v>
      </c>
      <c r="N9" s="8">
        <f t="shared" si="2"/>
        <v>484</v>
      </c>
      <c r="O9" s="3">
        <f t="shared" si="3"/>
        <v>563</v>
      </c>
      <c r="P9" s="9">
        <f t="shared" si="4"/>
        <v>1047</v>
      </c>
      <c r="Q9" s="14">
        <f t="shared" si="5"/>
        <v>44.49</v>
      </c>
      <c r="R9" s="15">
        <f t="shared" si="6"/>
        <v>46.92</v>
      </c>
      <c r="S9" s="16">
        <f t="shared" si="7"/>
        <v>45.76</v>
      </c>
    </row>
    <row r="10" spans="1:19" s="4" customFormat="1" ht="30" customHeight="1">
      <c r="A10" s="33" t="s">
        <v>8</v>
      </c>
      <c r="B10" s="8">
        <v>1438</v>
      </c>
      <c r="C10" s="3">
        <v>1891</v>
      </c>
      <c r="D10" s="9">
        <f t="shared" si="8"/>
        <v>3329</v>
      </c>
      <c r="E10" s="8">
        <v>1422</v>
      </c>
      <c r="F10" s="3">
        <v>1865</v>
      </c>
      <c r="G10" s="9">
        <f t="shared" si="0"/>
        <v>3287</v>
      </c>
      <c r="H10" s="8">
        <v>444</v>
      </c>
      <c r="I10" s="3">
        <v>604</v>
      </c>
      <c r="J10" s="40">
        <f t="shared" si="1"/>
        <v>1048</v>
      </c>
      <c r="K10" s="36">
        <v>145</v>
      </c>
      <c r="L10" s="3">
        <v>223</v>
      </c>
      <c r="M10" s="9">
        <f t="shared" si="9"/>
        <v>368</v>
      </c>
      <c r="N10" s="8">
        <f t="shared" si="2"/>
        <v>589</v>
      </c>
      <c r="O10" s="3">
        <f t="shared" si="3"/>
        <v>827</v>
      </c>
      <c r="P10" s="9">
        <f t="shared" si="4"/>
        <v>1416</v>
      </c>
      <c r="Q10" s="14">
        <f t="shared" si="5"/>
        <v>41.42</v>
      </c>
      <c r="R10" s="15">
        <f t="shared" si="6"/>
        <v>44.34</v>
      </c>
      <c r="S10" s="16">
        <f t="shared" si="7"/>
        <v>43.08</v>
      </c>
    </row>
    <row r="11" spans="1:19" s="4" customFormat="1" ht="30" customHeight="1">
      <c r="A11" s="33" t="s">
        <v>9</v>
      </c>
      <c r="B11" s="8">
        <v>551</v>
      </c>
      <c r="C11" s="3">
        <v>672</v>
      </c>
      <c r="D11" s="9">
        <f t="shared" si="8"/>
        <v>1223</v>
      </c>
      <c r="E11" s="8">
        <v>544</v>
      </c>
      <c r="F11" s="3">
        <v>661</v>
      </c>
      <c r="G11" s="9">
        <f t="shared" si="0"/>
        <v>1205</v>
      </c>
      <c r="H11" s="8">
        <v>143</v>
      </c>
      <c r="I11" s="3">
        <v>184</v>
      </c>
      <c r="J11" s="40">
        <f t="shared" si="1"/>
        <v>327</v>
      </c>
      <c r="K11" s="36">
        <v>76</v>
      </c>
      <c r="L11" s="3">
        <v>113</v>
      </c>
      <c r="M11" s="9">
        <f t="shared" si="9"/>
        <v>189</v>
      </c>
      <c r="N11" s="8">
        <f t="shared" si="2"/>
        <v>219</v>
      </c>
      <c r="O11" s="3">
        <f t="shared" si="3"/>
        <v>297</v>
      </c>
      <c r="P11" s="9">
        <f t="shared" si="4"/>
        <v>516</v>
      </c>
      <c r="Q11" s="14">
        <f t="shared" si="5"/>
        <v>40.26</v>
      </c>
      <c r="R11" s="15">
        <f t="shared" si="6"/>
        <v>44.93</v>
      </c>
      <c r="S11" s="16">
        <f t="shared" si="7"/>
        <v>42.82</v>
      </c>
    </row>
    <row r="12" spans="1:19" s="4" customFormat="1" ht="30" customHeight="1">
      <c r="A12" s="33" t="s">
        <v>10</v>
      </c>
      <c r="B12" s="8">
        <v>267</v>
      </c>
      <c r="C12" s="3">
        <v>304</v>
      </c>
      <c r="D12" s="9">
        <f t="shared" si="8"/>
        <v>571</v>
      </c>
      <c r="E12" s="8">
        <v>265</v>
      </c>
      <c r="F12" s="3">
        <v>301</v>
      </c>
      <c r="G12" s="9">
        <f t="shared" si="0"/>
        <v>566</v>
      </c>
      <c r="H12" s="8">
        <v>95</v>
      </c>
      <c r="I12" s="3">
        <v>102</v>
      </c>
      <c r="J12" s="40">
        <f t="shared" si="1"/>
        <v>197</v>
      </c>
      <c r="K12" s="36">
        <v>49</v>
      </c>
      <c r="L12" s="3">
        <v>62</v>
      </c>
      <c r="M12" s="9">
        <f t="shared" si="9"/>
        <v>111</v>
      </c>
      <c r="N12" s="8">
        <f t="shared" si="2"/>
        <v>144</v>
      </c>
      <c r="O12" s="3">
        <f t="shared" si="3"/>
        <v>164</v>
      </c>
      <c r="P12" s="9">
        <f t="shared" si="4"/>
        <v>308</v>
      </c>
      <c r="Q12" s="14">
        <f t="shared" si="5"/>
        <v>54.34</v>
      </c>
      <c r="R12" s="15">
        <f t="shared" si="6"/>
        <v>54.49</v>
      </c>
      <c r="S12" s="16">
        <f t="shared" si="7"/>
        <v>54.42</v>
      </c>
    </row>
    <row r="13" spans="1:19" s="4" customFormat="1" ht="30" customHeight="1">
      <c r="A13" s="33" t="s">
        <v>11</v>
      </c>
      <c r="B13" s="8">
        <v>509</v>
      </c>
      <c r="C13" s="3">
        <v>521</v>
      </c>
      <c r="D13" s="9">
        <f t="shared" si="8"/>
        <v>1030</v>
      </c>
      <c r="E13" s="8">
        <v>506</v>
      </c>
      <c r="F13" s="3">
        <v>518</v>
      </c>
      <c r="G13" s="9">
        <f t="shared" si="0"/>
        <v>1024</v>
      </c>
      <c r="H13" s="8">
        <v>155</v>
      </c>
      <c r="I13" s="3">
        <v>138</v>
      </c>
      <c r="J13" s="40">
        <f t="shared" si="1"/>
        <v>293</v>
      </c>
      <c r="K13" s="36">
        <v>62</v>
      </c>
      <c r="L13" s="3">
        <v>97</v>
      </c>
      <c r="M13" s="9">
        <f t="shared" si="9"/>
        <v>159</v>
      </c>
      <c r="N13" s="8">
        <f t="shared" si="2"/>
        <v>217</v>
      </c>
      <c r="O13" s="3">
        <f t="shared" si="3"/>
        <v>235</v>
      </c>
      <c r="P13" s="9">
        <f t="shared" si="4"/>
        <v>452</v>
      </c>
      <c r="Q13" s="14">
        <f t="shared" si="5"/>
        <v>42.89</v>
      </c>
      <c r="R13" s="15">
        <f t="shared" si="6"/>
        <v>45.37</v>
      </c>
      <c r="S13" s="16">
        <f t="shared" si="7"/>
        <v>44.14</v>
      </c>
    </row>
    <row r="14" spans="1:19" s="4" customFormat="1" ht="30" customHeight="1">
      <c r="A14" s="33" t="s">
        <v>12</v>
      </c>
      <c r="B14" s="8">
        <v>340</v>
      </c>
      <c r="C14" s="3">
        <v>347</v>
      </c>
      <c r="D14" s="9">
        <f t="shared" si="8"/>
        <v>687</v>
      </c>
      <c r="E14" s="8">
        <v>336</v>
      </c>
      <c r="F14" s="3">
        <v>342</v>
      </c>
      <c r="G14" s="9">
        <f t="shared" si="0"/>
        <v>678</v>
      </c>
      <c r="H14" s="8">
        <v>129</v>
      </c>
      <c r="I14" s="3">
        <v>115</v>
      </c>
      <c r="J14" s="40">
        <f t="shared" si="1"/>
        <v>244</v>
      </c>
      <c r="K14" s="36">
        <v>36</v>
      </c>
      <c r="L14" s="3">
        <v>43</v>
      </c>
      <c r="M14" s="9">
        <f t="shared" si="9"/>
        <v>79</v>
      </c>
      <c r="N14" s="8">
        <f t="shared" si="2"/>
        <v>165</v>
      </c>
      <c r="O14" s="3">
        <f t="shared" si="3"/>
        <v>158</v>
      </c>
      <c r="P14" s="9">
        <f t="shared" si="4"/>
        <v>323</v>
      </c>
      <c r="Q14" s="14">
        <f t="shared" si="5"/>
        <v>49.11</v>
      </c>
      <c r="R14" s="15">
        <f t="shared" si="6"/>
        <v>46.2</v>
      </c>
      <c r="S14" s="16">
        <f t="shared" si="7"/>
        <v>47.64</v>
      </c>
    </row>
    <row r="15" spans="1:19" s="4" customFormat="1" ht="30" customHeight="1">
      <c r="A15" s="33" t="s">
        <v>13</v>
      </c>
      <c r="B15" s="8">
        <v>1931</v>
      </c>
      <c r="C15" s="3">
        <v>2163</v>
      </c>
      <c r="D15" s="9">
        <f t="shared" si="8"/>
        <v>4094</v>
      </c>
      <c r="E15" s="8">
        <v>1921</v>
      </c>
      <c r="F15" s="3">
        <v>2151</v>
      </c>
      <c r="G15" s="9">
        <f t="shared" si="0"/>
        <v>4072</v>
      </c>
      <c r="H15" s="8">
        <v>525</v>
      </c>
      <c r="I15" s="3">
        <v>604</v>
      </c>
      <c r="J15" s="40">
        <f t="shared" si="1"/>
        <v>1129</v>
      </c>
      <c r="K15" s="36">
        <v>248</v>
      </c>
      <c r="L15" s="3">
        <v>308</v>
      </c>
      <c r="M15" s="9">
        <f t="shared" si="9"/>
        <v>556</v>
      </c>
      <c r="N15" s="8">
        <f t="shared" si="2"/>
        <v>773</v>
      </c>
      <c r="O15" s="3">
        <f t="shared" si="3"/>
        <v>912</v>
      </c>
      <c r="P15" s="9">
        <f t="shared" si="4"/>
        <v>1685</v>
      </c>
      <c r="Q15" s="14">
        <f t="shared" si="5"/>
        <v>40.24</v>
      </c>
      <c r="R15" s="15">
        <f t="shared" si="6"/>
        <v>42.4</v>
      </c>
      <c r="S15" s="16">
        <f t="shared" si="7"/>
        <v>41.38</v>
      </c>
    </row>
    <row r="16" spans="1:19" s="4" customFormat="1" ht="30" customHeight="1">
      <c r="A16" s="33" t="s">
        <v>14</v>
      </c>
      <c r="B16" s="8">
        <v>1747</v>
      </c>
      <c r="C16" s="3">
        <v>1913</v>
      </c>
      <c r="D16" s="9">
        <f t="shared" si="8"/>
        <v>3660</v>
      </c>
      <c r="E16" s="8">
        <v>1734</v>
      </c>
      <c r="F16" s="3">
        <v>1903</v>
      </c>
      <c r="G16" s="9">
        <f t="shared" si="0"/>
        <v>3637</v>
      </c>
      <c r="H16" s="8">
        <v>437</v>
      </c>
      <c r="I16" s="3">
        <v>438</v>
      </c>
      <c r="J16" s="40">
        <f t="shared" si="1"/>
        <v>875</v>
      </c>
      <c r="K16" s="36">
        <v>203</v>
      </c>
      <c r="L16" s="3">
        <v>302</v>
      </c>
      <c r="M16" s="9">
        <f t="shared" si="9"/>
        <v>505</v>
      </c>
      <c r="N16" s="8">
        <f t="shared" si="2"/>
        <v>640</v>
      </c>
      <c r="O16" s="3">
        <f t="shared" si="3"/>
        <v>740</v>
      </c>
      <c r="P16" s="9">
        <f t="shared" si="4"/>
        <v>1380</v>
      </c>
      <c r="Q16" s="14">
        <f t="shared" si="5"/>
        <v>36.909999999999997</v>
      </c>
      <c r="R16" s="15">
        <f t="shared" si="6"/>
        <v>38.89</v>
      </c>
      <c r="S16" s="16">
        <f t="shared" si="7"/>
        <v>37.94</v>
      </c>
    </row>
    <row r="17" spans="1:19" s="4" customFormat="1" ht="30" customHeight="1">
      <c r="A17" s="33" t="s">
        <v>15</v>
      </c>
      <c r="B17" s="8">
        <v>135</v>
      </c>
      <c r="C17" s="3">
        <v>138</v>
      </c>
      <c r="D17" s="9">
        <f t="shared" si="8"/>
        <v>273</v>
      </c>
      <c r="E17" s="8">
        <v>134</v>
      </c>
      <c r="F17" s="3">
        <v>135</v>
      </c>
      <c r="G17" s="9">
        <f t="shared" si="0"/>
        <v>269</v>
      </c>
      <c r="H17" s="8">
        <v>43</v>
      </c>
      <c r="I17" s="3">
        <v>35</v>
      </c>
      <c r="J17" s="40">
        <f t="shared" si="1"/>
        <v>78</v>
      </c>
      <c r="K17" s="36">
        <v>26</v>
      </c>
      <c r="L17" s="3">
        <v>35</v>
      </c>
      <c r="M17" s="9">
        <f t="shared" si="9"/>
        <v>61</v>
      </c>
      <c r="N17" s="8">
        <f t="shared" si="2"/>
        <v>69</v>
      </c>
      <c r="O17" s="3">
        <f t="shared" si="3"/>
        <v>70</v>
      </c>
      <c r="P17" s="9">
        <f t="shared" si="4"/>
        <v>139</v>
      </c>
      <c r="Q17" s="14">
        <f t="shared" si="5"/>
        <v>51.49</v>
      </c>
      <c r="R17" s="15">
        <f t="shared" si="6"/>
        <v>51.85</v>
      </c>
      <c r="S17" s="16">
        <f t="shared" si="7"/>
        <v>51.67</v>
      </c>
    </row>
    <row r="18" spans="1:19" s="4" customFormat="1" ht="30" customHeight="1">
      <c r="A18" s="33" t="s">
        <v>16</v>
      </c>
      <c r="B18" s="8">
        <v>156</v>
      </c>
      <c r="C18" s="3">
        <v>173</v>
      </c>
      <c r="D18" s="9">
        <f t="shared" si="8"/>
        <v>329</v>
      </c>
      <c r="E18" s="8">
        <v>154</v>
      </c>
      <c r="F18" s="3">
        <v>170</v>
      </c>
      <c r="G18" s="9">
        <f t="shared" si="0"/>
        <v>324</v>
      </c>
      <c r="H18" s="8">
        <v>51</v>
      </c>
      <c r="I18" s="3">
        <v>48</v>
      </c>
      <c r="J18" s="40">
        <f t="shared" si="1"/>
        <v>99</v>
      </c>
      <c r="K18" s="36">
        <v>17</v>
      </c>
      <c r="L18" s="3">
        <v>29</v>
      </c>
      <c r="M18" s="9">
        <f t="shared" si="9"/>
        <v>46</v>
      </c>
      <c r="N18" s="8">
        <f t="shared" si="2"/>
        <v>68</v>
      </c>
      <c r="O18" s="3">
        <f t="shared" si="3"/>
        <v>77</v>
      </c>
      <c r="P18" s="9">
        <f t="shared" si="4"/>
        <v>145</v>
      </c>
      <c r="Q18" s="14">
        <f t="shared" si="5"/>
        <v>44.16</v>
      </c>
      <c r="R18" s="15">
        <f t="shared" si="6"/>
        <v>45.29</v>
      </c>
      <c r="S18" s="16">
        <f t="shared" si="7"/>
        <v>44.75</v>
      </c>
    </row>
    <row r="19" spans="1:19" s="4" customFormat="1" ht="30" customHeight="1" thickBot="1">
      <c r="A19" s="33" t="s">
        <v>17</v>
      </c>
      <c r="B19" s="8">
        <v>274</v>
      </c>
      <c r="C19" s="3">
        <v>346</v>
      </c>
      <c r="D19" s="9">
        <f t="shared" si="8"/>
        <v>620</v>
      </c>
      <c r="E19" s="8">
        <v>269</v>
      </c>
      <c r="F19" s="3">
        <v>343</v>
      </c>
      <c r="G19" s="9">
        <f t="shared" si="0"/>
        <v>612</v>
      </c>
      <c r="H19" s="8">
        <v>68</v>
      </c>
      <c r="I19" s="3">
        <v>75</v>
      </c>
      <c r="J19" s="40">
        <f t="shared" si="1"/>
        <v>143</v>
      </c>
      <c r="K19" s="36">
        <v>51</v>
      </c>
      <c r="L19" s="3">
        <v>90</v>
      </c>
      <c r="M19" s="9">
        <f t="shared" si="9"/>
        <v>141</v>
      </c>
      <c r="N19" s="8">
        <f t="shared" si="2"/>
        <v>119</v>
      </c>
      <c r="O19" s="3">
        <f t="shared" si="3"/>
        <v>165</v>
      </c>
      <c r="P19" s="9">
        <f t="shared" si="4"/>
        <v>284</v>
      </c>
      <c r="Q19" s="14">
        <f t="shared" si="5"/>
        <v>44.24</v>
      </c>
      <c r="R19" s="15">
        <f t="shared" si="6"/>
        <v>48.1</v>
      </c>
      <c r="S19" s="16">
        <f t="shared" si="7"/>
        <v>46.41</v>
      </c>
    </row>
    <row r="20" spans="1:19" ht="50.1" customHeight="1" thickBot="1">
      <c r="A20" s="24" t="s">
        <v>3</v>
      </c>
      <c r="B20" s="25">
        <f t="shared" ref="B20:P20" si="10">SUM(B6:B19)</f>
        <v>13169</v>
      </c>
      <c r="C20" s="26">
        <f t="shared" si="10"/>
        <v>15030</v>
      </c>
      <c r="D20" s="27">
        <f t="shared" si="10"/>
        <v>28199</v>
      </c>
      <c r="E20" s="25">
        <f t="shared" si="10"/>
        <v>13045</v>
      </c>
      <c r="F20" s="26">
        <f t="shared" si="10"/>
        <v>14888</v>
      </c>
      <c r="G20" s="27">
        <f t="shared" si="10"/>
        <v>27933</v>
      </c>
      <c r="H20" s="25">
        <f t="shared" si="10"/>
        <v>3704</v>
      </c>
      <c r="I20" s="26">
        <f t="shared" si="10"/>
        <v>4175</v>
      </c>
      <c r="J20" s="41">
        <f t="shared" si="10"/>
        <v>7879</v>
      </c>
      <c r="K20" s="37">
        <f t="shared" si="10"/>
        <v>1737</v>
      </c>
      <c r="L20" s="26">
        <f t="shared" si="10"/>
        <v>2374</v>
      </c>
      <c r="M20" s="27">
        <f t="shared" si="10"/>
        <v>4111</v>
      </c>
      <c r="N20" s="25">
        <f t="shared" si="10"/>
        <v>5441</v>
      </c>
      <c r="O20" s="26">
        <f t="shared" si="10"/>
        <v>6549</v>
      </c>
      <c r="P20" s="27">
        <f t="shared" si="10"/>
        <v>11990</v>
      </c>
      <c r="Q20" s="28">
        <f t="shared" si="5"/>
        <v>41.71</v>
      </c>
      <c r="R20" s="29">
        <f t="shared" si="6"/>
        <v>43.99</v>
      </c>
      <c r="S20" s="30">
        <f t="shared" si="7"/>
        <v>42.92</v>
      </c>
    </row>
    <row r="21" spans="1:19" ht="30" customHeight="1">
      <c r="A21" s="31"/>
      <c r="B21" s="31"/>
      <c r="C21" s="31"/>
      <c r="D21" s="31"/>
      <c r="E21" s="31"/>
      <c r="F21" s="10"/>
      <c r="G21" s="42"/>
      <c r="H21" s="42"/>
      <c r="I21" s="42"/>
      <c r="J21" s="31"/>
      <c r="K21" s="31"/>
      <c r="L21" s="31"/>
      <c r="M21" s="31"/>
      <c r="N21" s="31"/>
      <c r="O21" s="31"/>
      <c r="P21" s="31"/>
      <c r="Q21" s="31"/>
      <c r="R21" s="31"/>
      <c r="S21" s="31"/>
    </row>
    <row r="22" spans="1:19" ht="30" customHeight="1">
      <c r="J22" s="31"/>
      <c r="K22" s="31"/>
    </row>
    <row r="23" spans="1:19" ht="30" customHeight="1">
      <c r="K23" s="7"/>
    </row>
  </sheetData>
  <mergeCells count="10">
    <mergeCell ref="G21:I21"/>
    <mergeCell ref="A1:S2"/>
    <mergeCell ref="A3:S3"/>
    <mergeCell ref="A4:A5"/>
    <mergeCell ref="B4:D4"/>
    <mergeCell ref="E4:G4"/>
    <mergeCell ref="H4:J4"/>
    <mergeCell ref="K4:M4"/>
    <mergeCell ref="N4:P4"/>
    <mergeCell ref="Q4:S4"/>
  </mergeCells>
  <phoneticPr fontId="1"/>
  <printOptions horizontalCentered="1"/>
  <pageMargins left="0.39370078740157483" right="0.39370078740157483" top="0.78740157480314965" bottom="0.39370078740157483" header="0.51181102362204722" footer="0.51181102362204722"/>
  <pageSetup paperSize="9" scale="7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知事選</vt:lpstr>
      <vt:lpstr>知事選!Print_Area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JN63042</dc:creator>
  <cp:lastModifiedBy>宮田　誠</cp:lastModifiedBy>
  <cp:lastPrinted>2018-11-26T22:57:49Z</cp:lastPrinted>
  <dcterms:modified xsi:type="dcterms:W3CDTF">2018-11-26T22:58:00Z</dcterms:modified>
</cp:coreProperties>
</file>